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5" windowWidth="18780" windowHeight="11700" activeTab="4"/>
  </bookViews>
  <sheets>
    <sheet name="Data" sheetId="1" r:id="rId1"/>
    <sheet name="1mg" sheetId="2" r:id="rId2"/>
    <sheet name="10mg" sheetId="3" r:id="rId3"/>
    <sheet name="50mg" sheetId="4" r:id="rId4"/>
    <sheet name="3 Charts" sheetId="5" r:id="rId5"/>
  </sheets>
  <definedNames>
    <definedName name="_xlnm.Print_Area" localSheetId="4">'3 Charts'!$A:$N</definedName>
  </definedNames>
  <calcPr fullCalcOnLoad="1"/>
</workbook>
</file>

<file path=xl/sharedStrings.xml><?xml version="1.0" encoding="utf-8"?>
<sst xmlns="http://schemas.openxmlformats.org/spreadsheetml/2006/main" count="93" uniqueCount="32">
  <si>
    <t>Date</t>
  </si>
  <si>
    <t>1 mg</t>
  </si>
  <si>
    <t>10 mg</t>
  </si>
  <si>
    <t>50 mg</t>
  </si>
  <si>
    <t>Average</t>
  </si>
  <si>
    <t>Standard Deviation</t>
  </si>
  <si>
    <t>x</t>
  </si>
  <si>
    <t xml:space="preserve">1 mg </t>
  </si>
  <si>
    <t xml:space="preserve">10 mg </t>
  </si>
  <si>
    <t xml:space="preserve">50 mg </t>
  </si>
  <si>
    <t>n=</t>
  </si>
  <si>
    <t>As of 10/10</t>
  </si>
  <si>
    <t>% Accuracy</t>
  </si>
  <si>
    <t>St.Dev.</t>
  </si>
  <si>
    <t>Measured Mass</t>
  </si>
  <si>
    <t>St. Dev.</t>
  </si>
  <si>
    <t>Upper Control Limit</t>
  </si>
  <si>
    <t>Lower Control Limit</t>
  </si>
  <si>
    <t>PG</t>
  </si>
  <si>
    <t>mlc</t>
  </si>
  <si>
    <t>twt</t>
  </si>
  <si>
    <t>mtn</t>
  </si>
  <si>
    <t>mtm</t>
  </si>
  <si>
    <t>js</t>
  </si>
  <si>
    <t>bw</t>
  </si>
  <si>
    <t>adm</t>
  </si>
  <si>
    <t>sn</t>
  </si>
  <si>
    <t>ta</t>
  </si>
  <si>
    <t>Sequence</t>
  </si>
  <si>
    <t>%Accuracy</t>
  </si>
  <si>
    <t>%CV</t>
  </si>
  <si>
    <t>Std (mg)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</si>
</sst>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0.000"/>
    <numFmt numFmtId="166" formatCode="0.0000"/>
    <numFmt numFmtId="167" formatCode="m/d/yy;@"/>
  </numFmts>
  <fonts count="42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9"/>
      <name val="Times New Roman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b/>
      <sz val="24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Calibri"/>
      <family val="0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40" fillId="0" borderId="0" xfId="0" applyFont="1" applyAlignment="1">
      <alignment/>
    </xf>
    <xf numFmtId="165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167" fontId="40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7" fontId="41" fillId="0" borderId="0" xfId="0" applyNumberFormat="1" applyFont="1" applyAlignment="1">
      <alignment horizontal="center"/>
    </xf>
    <xf numFmtId="165" fontId="41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 mg Calibration Weight</a:t>
            </a:r>
          </a:p>
        </c:rich>
      </c:tx>
      <c:layout>
        <c:manualLayout>
          <c:xMode val="factor"/>
          <c:yMode val="factor"/>
          <c:x val="-0.003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"/>
          <c:y val="0.10625"/>
          <c:w val="0.90225"/>
          <c:h val="0.903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(Data!$A$2:$A$26,Data!$A$29:$A$35,Data!$A$36:$A$38,Data!$A$39:$A$49)</c:f>
              <c:strCache/>
            </c:strRef>
          </c:xVal>
          <c:yVal>
            <c:numRef>
              <c:f>(Data!$B$2:$B$26,Data!$B$29:$B$35,Data!$B$36:$B$38,Data!$B$39:$B$49)</c:f>
              <c:numCache/>
            </c:numRef>
          </c:yVal>
          <c:smooth val="0"/>
        </c:ser>
        <c:axId val="21015638"/>
        <c:axId val="54923015"/>
      </c:scatterChart>
      <c:valAx>
        <c:axId val="21015638"/>
        <c:scaling>
          <c:orientation val="minMax"/>
          <c:min val="395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 (2008)</a:t>
                </a:r>
              </a:p>
            </c:rich>
          </c:tx>
          <c:layout>
            <c:manualLayout>
              <c:xMode val="factor"/>
              <c:yMode val="factor"/>
              <c:x val="0.001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923015"/>
        <c:crosses val="autoZero"/>
        <c:crossBetween val="midCat"/>
        <c:dispUnits/>
        <c:majorUnit val="10"/>
        <c:minorUnit val="1"/>
      </c:valAx>
      <c:valAx>
        <c:axId val="54923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Weight (mg)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0156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 mg Calibration Weight</a:t>
            </a:r>
          </a:p>
        </c:rich>
      </c:tx>
      <c:layout>
        <c:manualLayout>
          <c:xMode val="factor"/>
          <c:yMode val="factor"/>
          <c:x val="-0.023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1065"/>
          <c:w val="0.93725"/>
          <c:h val="0.882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(Data!$A$2:$A$35,Data!$A$36:$A$38,Data!$A$39:$A$49)</c:f>
              <c:strCache/>
            </c:strRef>
          </c:xVal>
          <c:yVal>
            <c:numRef>
              <c:f>(Data!$C$2:$C$35,Data!$C$36:$C$38,Data!$C$39:$C$49)</c:f>
              <c:numCache/>
            </c:numRef>
          </c:yVal>
          <c:smooth val="0"/>
        </c:ser>
        <c:axId val="24545088"/>
        <c:axId val="19579201"/>
      </c:scatterChart>
      <c:valAx>
        <c:axId val="24545088"/>
        <c:scaling>
          <c:orientation val="minMax"/>
          <c:min val="395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 (2008)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579201"/>
        <c:crosses val="autoZero"/>
        <c:crossBetween val="midCat"/>
        <c:dispUnits/>
        <c:majorUnit val="10"/>
      </c:valAx>
      <c:valAx>
        <c:axId val="19579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Weight (mg)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54508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50 mg Calibration Weight</a:t>
            </a:r>
          </a:p>
        </c:rich>
      </c:tx>
      <c:layout>
        <c:manualLayout>
          <c:xMode val="factor"/>
          <c:yMode val="factor"/>
          <c:x val="-0.003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09275"/>
          <c:w val="0.938"/>
          <c:h val="0.89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(Data!$A$2:$A$35,Data!$A$36:$A$38,Data!$A$39:$A$49)</c:f>
              <c:strCache/>
            </c:strRef>
          </c:xVal>
          <c:yVal>
            <c:numRef>
              <c:f>(Data!$D$2:$D$28,Data!$D$29:$D$35,Data!$D$36:$D$38,Data!$D$39:$D$49)</c:f>
              <c:numCache/>
            </c:numRef>
          </c:yVal>
          <c:smooth val="0"/>
        </c:ser>
        <c:axId val="41995082"/>
        <c:axId val="42411419"/>
      </c:scatterChart>
      <c:valAx>
        <c:axId val="41995082"/>
        <c:scaling>
          <c:orientation val="minMax"/>
          <c:min val="395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 (2008)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411419"/>
        <c:crosses val="autoZero"/>
        <c:crossBetween val="midCat"/>
        <c:dispUnits/>
        <c:majorUnit val="10"/>
      </c:valAx>
      <c:valAx>
        <c:axId val="42411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Weight (mg)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99508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 Control Chart - 1 mg Mass</a:t>
            </a:r>
          </a:p>
        </c:rich>
      </c:tx>
      <c:layout>
        <c:manualLayout>
          <c:xMode val="factor"/>
          <c:yMode val="factor"/>
          <c:x val="-0.0045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09475"/>
          <c:w val="0.9325"/>
          <c:h val="0.8075"/>
        </c:manualLayout>
      </c:layout>
      <c:lineChart>
        <c:grouping val="standard"/>
        <c:varyColors val="0"/>
        <c:ser>
          <c:idx val="0"/>
          <c:order val="0"/>
          <c:tx>
            <c:strRef>
              <c:f>1mg!$C$1</c:f>
              <c:strCache>
                <c:ptCount val="1"/>
                <c:pt idx="0">
                  <c:v>Measured Mass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1mg!$A$2:$A$177</c:f>
              <c:numCache/>
            </c:numRef>
          </c:cat>
          <c:val>
            <c:numRef>
              <c:f>1mg!$C$2:$C$177</c:f>
              <c:numCache/>
            </c:numRef>
          </c:val>
          <c:smooth val="0"/>
        </c:ser>
        <c:ser>
          <c:idx val="1"/>
          <c:order val="1"/>
          <c:tx>
            <c:strRef>
              <c:f>1mg!$D$1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1mg!$A$2:$A$177</c:f>
              <c:numCache/>
            </c:numRef>
          </c:cat>
          <c:val>
            <c:numRef>
              <c:f>(1mg!$D$2:$D$64,1mg!$D$65:$D$177)</c:f>
              <c:numCache/>
            </c:numRef>
          </c:val>
          <c:smooth val="0"/>
        </c:ser>
        <c:ser>
          <c:idx val="2"/>
          <c:order val="2"/>
          <c:tx>
            <c:strRef>
              <c:f>1mg!$F$1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1mg!$A$2:$A$177</c:f>
              <c:numCache/>
            </c:numRef>
          </c:cat>
          <c:val>
            <c:numRef>
              <c:f>(1mg!$F$2:$F$64,1mg!$F$65:$F$177)</c:f>
              <c:numCache/>
            </c:numRef>
          </c:val>
          <c:smooth val="0"/>
        </c:ser>
        <c:ser>
          <c:idx val="3"/>
          <c:order val="3"/>
          <c:tx>
            <c:strRef>
              <c:f>1mg!$G$1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1mg!$A$2:$A$177</c:f>
              <c:numCache/>
            </c:numRef>
          </c:cat>
          <c:val>
            <c:numRef>
              <c:f>(1mg!$G$2:$G$64,1mg!$G$65:$G$177)</c:f>
              <c:numCache/>
            </c:numRef>
          </c:val>
          <c:smooth val="0"/>
        </c:ser>
        <c:marker val="1"/>
        <c:axId val="46158452"/>
        <c:axId val="12772885"/>
      </c:lineChart>
      <c:catAx>
        <c:axId val="46158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May 2008  - Present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772885"/>
        <c:crosses val="autoZero"/>
        <c:auto val="1"/>
        <c:lblOffset val="100"/>
        <c:tickLblSkip val="10"/>
        <c:noMultiLvlLbl val="0"/>
      </c:catAx>
      <c:valAx>
        <c:axId val="12772885"/>
        <c:scaling>
          <c:orientation val="minMax"/>
          <c:max val="1.0149999999999966"/>
          <c:min val="0.9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Weight (mg)</a:t>
                </a:r>
              </a:p>
            </c:rich>
          </c:tx>
          <c:layout>
            <c:manualLayout>
              <c:xMode val="factor"/>
              <c:yMode val="factor"/>
              <c:x val="0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1584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95"/>
          <c:y val="0.141"/>
          <c:w val="0.64775"/>
          <c:h val="0.0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Control Chart - 10 mg Mass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0795"/>
          <c:w val="0.932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'10mg'!$C$1</c:f>
              <c:strCache>
                <c:ptCount val="1"/>
                <c:pt idx="0">
                  <c:v>Measured Mass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'10mg'!$A$2:$A$179</c:f>
              <c:numCache/>
            </c:numRef>
          </c:cat>
          <c:val>
            <c:numRef>
              <c:f>('10mg'!$C$2:$C$62,'10mg'!$C$63:$C$179)</c:f>
              <c:numCache/>
            </c:numRef>
          </c:val>
          <c:smooth val="0"/>
        </c:ser>
        <c:ser>
          <c:idx val="1"/>
          <c:order val="1"/>
          <c:tx>
            <c:strRef>
              <c:f>'10mg'!$D$1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'10mg'!$A$2:$A$179</c:f>
              <c:numCache/>
            </c:numRef>
          </c:cat>
          <c:val>
            <c:numRef>
              <c:f>('10mg'!$D$2:$D$52,'10mg'!$D$53:$D$179)</c:f>
              <c:numCache/>
            </c:numRef>
          </c:val>
          <c:smooth val="0"/>
        </c:ser>
        <c:ser>
          <c:idx val="2"/>
          <c:order val="2"/>
          <c:tx>
            <c:strRef>
              <c:f>'10mg'!$F$1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'10mg'!$A$2:$A$179</c:f>
              <c:numCache/>
            </c:numRef>
          </c:cat>
          <c:val>
            <c:numRef>
              <c:f>('10mg'!$F$2:$F$52,'10mg'!$F$53:$F$179)</c:f>
              <c:numCache/>
            </c:numRef>
          </c:val>
          <c:smooth val="0"/>
        </c:ser>
        <c:ser>
          <c:idx val="3"/>
          <c:order val="3"/>
          <c:tx>
            <c:strRef>
              <c:f>'10mg'!$G$1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'10mg'!$A$2:$A$179</c:f>
              <c:numCache/>
            </c:numRef>
          </c:cat>
          <c:val>
            <c:numRef>
              <c:f>('10mg'!$G$2:$G$52,'10mg'!$G$53:$G$179)</c:f>
              <c:numCache/>
            </c:numRef>
          </c:val>
          <c:smooth val="0"/>
        </c:ser>
        <c:marker val="1"/>
        <c:axId val="47847102"/>
        <c:axId val="27970735"/>
      </c:lineChart>
      <c:catAx>
        <c:axId val="47847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May 2008 - Present</a:t>
                </a:r>
              </a:p>
            </c:rich>
          </c:tx>
          <c:layout>
            <c:manualLayout>
              <c:xMode val="factor"/>
              <c:yMode val="factor"/>
              <c:x val="-0.009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970735"/>
        <c:crosses val="autoZero"/>
        <c:auto val="1"/>
        <c:lblOffset val="100"/>
        <c:tickLblSkip val="10"/>
        <c:noMultiLvlLbl val="0"/>
      </c:catAx>
      <c:valAx>
        <c:axId val="27970735"/>
        <c:scaling>
          <c:orientation val="minMax"/>
          <c:max val="10.015000000000002"/>
          <c:min val="9.9950000000000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Weight (mg)</a:t>
                </a:r>
              </a:p>
            </c:rich>
          </c:tx>
          <c:layout>
            <c:manualLayout>
              <c:xMode val="factor"/>
              <c:yMode val="factor"/>
              <c:x val="0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8471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8"/>
          <c:y val="0.11225"/>
          <c:w val="0.69275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Control Chart - 50 mg Mass</a:t>
            </a:r>
          </a:p>
        </c:rich>
      </c:tx>
      <c:layout>
        <c:manualLayout>
          <c:xMode val="factor"/>
          <c:yMode val="factor"/>
          <c:x val="-0.002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065"/>
          <c:w val="0.934"/>
          <c:h val="0.8435"/>
        </c:manualLayout>
      </c:layout>
      <c:lineChart>
        <c:grouping val="standard"/>
        <c:varyColors val="0"/>
        <c:ser>
          <c:idx val="0"/>
          <c:order val="0"/>
          <c:tx>
            <c:strRef>
              <c:f>'50mg'!$C$1</c:f>
              <c:strCache>
                <c:ptCount val="1"/>
                <c:pt idx="0">
                  <c:v>Measured Mass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'50mg'!$A$2:$A$179</c:f>
              <c:numCache/>
            </c:numRef>
          </c:cat>
          <c:val>
            <c:numRef>
              <c:f>'50mg'!$C$2:$C$179</c:f>
              <c:numCache/>
            </c:numRef>
          </c:val>
          <c:smooth val="0"/>
        </c:ser>
        <c:ser>
          <c:idx val="1"/>
          <c:order val="1"/>
          <c:tx>
            <c:strRef>
              <c:f>'50mg'!$D$1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'50mg'!$A$2:$A$179</c:f>
              <c:numCache/>
            </c:numRef>
          </c:cat>
          <c:val>
            <c:numRef>
              <c:f>'50mg'!$D$2:$D$179</c:f>
              <c:numCache/>
            </c:numRef>
          </c:val>
          <c:smooth val="0"/>
        </c:ser>
        <c:ser>
          <c:idx val="2"/>
          <c:order val="2"/>
          <c:tx>
            <c:strRef>
              <c:f>'50mg'!$F$1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'50mg'!$A$2:$A$179</c:f>
              <c:numCache/>
            </c:numRef>
          </c:cat>
          <c:val>
            <c:numRef>
              <c:f>'50mg'!$F$2:$F$179</c:f>
              <c:numCache/>
            </c:numRef>
          </c:val>
          <c:smooth val="0"/>
        </c:ser>
        <c:ser>
          <c:idx val="3"/>
          <c:order val="3"/>
          <c:tx>
            <c:strRef>
              <c:f>'50mg'!$G$1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'50mg'!$A$2:$A$179</c:f>
              <c:numCache/>
            </c:numRef>
          </c:cat>
          <c:val>
            <c:numRef>
              <c:f>'50mg'!$G$2:$G$179</c:f>
              <c:numCache/>
            </c:numRef>
          </c:val>
          <c:smooth val="0"/>
        </c:ser>
        <c:marker val="1"/>
        <c:axId val="50410024"/>
        <c:axId val="51037033"/>
      </c:lineChart>
      <c:catAx>
        <c:axId val="50410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037033"/>
        <c:crosses val="autoZero"/>
        <c:auto val="1"/>
        <c:lblOffset val="100"/>
        <c:tickLblSkip val="10"/>
        <c:noMultiLvlLbl val="0"/>
      </c:catAx>
      <c:valAx>
        <c:axId val="51037033"/>
        <c:scaling>
          <c:orientation val="minMax"/>
          <c:max val="50.013000000000005"/>
          <c:min val="49.9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Weight (mg)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1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410024"/>
        <c:crossesAt val="1"/>
        <c:crossBetween val="between"/>
        <c:dispUnits/>
        <c:majorUnit val="0.00200000000000000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25"/>
          <c:y val="0.09775"/>
          <c:w val="0.72925"/>
          <c:h val="0.0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 Control Chart - 1.00 mg Weight</a:t>
            </a:r>
          </a:p>
        </c:rich>
      </c:tx>
      <c:layout>
        <c:manualLayout>
          <c:xMode val="factor"/>
          <c:yMode val="factor"/>
          <c:x val="0.02625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08925"/>
          <c:w val="0.9305"/>
          <c:h val="0.827"/>
        </c:manualLayout>
      </c:layout>
      <c:lineChart>
        <c:grouping val="standard"/>
        <c:varyColors val="0"/>
        <c:ser>
          <c:idx val="0"/>
          <c:order val="0"/>
          <c:tx>
            <c:strRef>
              <c:f>1mg!$C$1</c:f>
              <c:strCache>
                <c:ptCount val="1"/>
                <c:pt idx="0">
                  <c:v>Measured Mass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1mg!$A$2:$A$176</c:f>
              <c:numCache>
                <c:ptCount val="1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</c:numCache>
            </c:numRef>
          </c:cat>
          <c:val>
            <c:numRef>
              <c:f>1mg!$C$2:$C$176</c:f>
              <c:numCache>
                <c:ptCount val="175"/>
                <c:pt idx="0">
                  <c:v>1.006</c:v>
                </c:pt>
                <c:pt idx="1">
                  <c:v>1.004</c:v>
                </c:pt>
                <c:pt idx="2">
                  <c:v>1.009</c:v>
                </c:pt>
                <c:pt idx="3">
                  <c:v>1.005</c:v>
                </c:pt>
                <c:pt idx="4">
                  <c:v>1.003</c:v>
                </c:pt>
                <c:pt idx="5">
                  <c:v>1.005</c:v>
                </c:pt>
                <c:pt idx="6">
                  <c:v>1.006</c:v>
                </c:pt>
                <c:pt idx="7">
                  <c:v>1.005</c:v>
                </c:pt>
                <c:pt idx="8">
                  <c:v>1.006</c:v>
                </c:pt>
                <c:pt idx="9">
                  <c:v>1.001</c:v>
                </c:pt>
                <c:pt idx="10">
                  <c:v>1.005</c:v>
                </c:pt>
                <c:pt idx="11">
                  <c:v>1.007</c:v>
                </c:pt>
                <c:pt idx="12">
                  <c:v>1.003</c:v>
                </c:pt>
                <c:pt idx="13">
                  <c:v>1.004</c:v>
                </c:pt>
                <c:pt idx="14">
                  <c:v>1.007</c:v>
                </c:pt>
                <c:pt idx="15">
                  <c:v>1.003</c:v>
                </c:pt>
                <c:pt idx="16">
                  <c:v>1.005</c:v>
                </c:pt>
                <c:pt idx="17">
                  <c:v>1.007</c:v>
                </c:pt>
                <c:pt idx="18">
                  <c:v>1.005</c:v>
                </c:pt>
                <c:pt idx="19">
                  <c:v>1.005</c:v>
                </c:pt>
                <c:pt idx="20">
                  <c:v>1.003</c:v>
                </c:pt>
                <c:pt idx="21">
                  <c:v>1.006</c:v>
                </c:pt>
                <c:pt idx="22">
                  <c:v>1.006</c:v>
                </c:pt>
                <c:pt idx="23">
                  <c:v>1.006</c:v>
                </c:pt>
                <c:pt idx="24">
                  <c:v>1.005</c:v>
                </c:pt>
                <c:pt idx="25">
                  <c:v>1.004</c:v>
                </c:pt>
                <c:pt idx="26">
                  <c:v>1.009</c:v>
                </c:pt>
                <c:pt idx="27">
                  <c:v>1.005</c:v>
                </c:pt>
                <c:pt idx="28">
                  <c:v>1.005</c:v>
                </c:pt>
                <c:pt idx="29">
                  <c:v>1.007</c:v>
                </c:pt>
                <c:pt idx="30">
                  <c:v>1.005</c:v>
                </c:pt>
                <c:pt idx="31">
                  <c:v>1.005</c:v>
                </c:pt>
                <c:pt idx="32">
                  <c:v>1.005</c:v>
                </c:pt>
                <c:pt idx="33">
                  <c:v>1.006</c:v>
                </c:pt>
                <c:pt idx="34">
                  <c:v>1.003</c:v>
                </c:pt>
                <c:pt idx="35">
                  <c:v>1.003</c:v>
                </c:pt>
                <c:pt idx="36">
                  <c:v>1.009</c:v>
                </c:pt>
                <c:pt idx="37">
                  <c:v>1.005</c:v>
                </c:pt>
                <c:pt idx="38">
                  <c:v>1.005</c:v>
                </c:pt>
                <c:pt idx="39">
                  <c:v>1.003</c:v>
                </c:pt>
                <c:pt idx="40">
                  <c:v>1.007</c:v>
                </c:pt>
                <c:pt idx="41">
                  <c:v>1.008</c:v>
                </c:pt>
                <c:pt idx="42">
                  <c:v>1.003</c:v>
                </c:pt>
                <c:pt idx="43">
                  <c:v>1.004</c:v>
                </c:pt>
                <c:pt idx="44">
                  <c:v>1.007</c:v>
                </c:pt>
                <c:pt idx="45">
                  <c:v>1</c:v>
                </c:pt>
                <c:pt idx="46">
                  <c:v>1.005</c:v>
                </c:pt>
                <c:pt idx="47">
                  <c:v>1.004</c:v>
                </c:pt>
                <c:pt idx="48">
                  <c:v>1.007</c:v>
                </c:pt>
                <c:pt idx="49">
                  <c:v>1.001</c:v>
                </c:pt>
                <c:pt idx="50">
                  <c:v>1.007</c:v>
                </c:pt>
                <c:pt idx="51">
                  <c:v>1.006</c:v>
                </c:pt>
                <c:pt idx="52">
                  <c:v>1.007</c:v>
                </c:pt>
                <c:pt idx="53">
                  <c:v>1.004</c:v>
                </c:pt>
                <c:pt idx="54">
                  <c:v>1</c:v>
                </c:pt>
                <c:pt idx="55">
                  <c:v>1.008</c:v>
                </c:pt>
                <c:pt idx="56">
                  <c:v>1.003</c:v>
                </c:pt>
                <c:pt idx="57">
                  <c:v>1.002</c:v>
                </c:pt>
                <c:pt idx="58">
                  <c:v>1.006</c:v>
                </c:pt>
                <c:pt idx="59">
                  <c:v>1.006</c:v>
                </c:pt>
                <c:pt idx="60">
                  <c:v>1.006</c:v>
                </c:pt>
                <c:pt idx="61">
                  <c:v>1.003</c:v>
                </c:pt>
                <c:pt idx="62">
                  <c:v>1.005</c:v>
                </c:pt>
                <c:pt idx="63">
                  <c:v>1.008</c:v>
                </c:pt>
                <c:pt idx="64">
                  <c:v>1.007</c:v>
                </c:pt>
                <c:pt idx="65">
                  <c:v>1.005</c:v>
                </c:pt>
                <c:pt idx="66">
                  <c:v>1.002</c:v>
                </c:pt>
                <c:pt idx="67">
                  <c:v>1.005</c:v>
                </c:pt>
                <c:pt idx="68">
                  <c:v>1.006</c:v>
                </c:pt>
                <c:pt idx="69">
                  <c:v>1.006</c:v>
                </c:pt>
                <c:pt idx="70">
                  <c:v>1.005</c:v>
                </c:pt>
                <c:pt idx="71">
                  <c:v>1.004</c:v>
                </c:pt>
                <c:pt idx="72">
                  <c:v>1.008</c:v>
                </c:pt>
                <c:pt idx="73">
                  <c:v>1.003</c:v>
                </c:pt>
                <c:pt idx="74">
                  <c:v>1.009</c:v>
                </c:pt>
                <c:pt idx="75">
                  <c:v>1.006</c:v>
                </c:pt>
                <c:pt idx="76">
                  <c:v>1.002</c:v>
                </c:pt>
                <c:pt idx="77">
                  <c:v>1.004</c:v>
                </c:pt>
                <c:pt idx="78">
                  <c:v>1.009</c:v>
                </c:pt>
                <c:pt idx="79">
                  <c:v>1.004</c:v>
                </c:pt>
                <c:pt idx="80">
                  <c:v>1.01</c:v>
                </c:pt>
                <c:pt idx="81">
                  <c:v>1.004</c:v>
                </c:pt>
                <c:pt idx="82">
                  <c:v>1.002</c:v>
                </c:pt>
                <c:pt idx="83">
                  <c:v>1.005</c:v>
                </c:pt>
                <c:pt idx="84">
                  <c:v>1.002</c:v>
                </c:pt>
                <c:pt idx="85">
                  <c:v>1.007</c:v>
                </c:pt>
                <c:pt idx="86">
                  <c:v>1.004</c:v>
                </c:pt>
                <c:pt idx="87">
                  <c:v>1.004</c:v>
                </c:pt>
                <c:pt idx="88">
                  <c:v>1.003</c:v>
                </c:pt>
                <c:pt idx="89">
                  <c:v>1.001</c:v>
                </c:pt>
                <c:pt idx="90">
                  <c:v>1.004</c:v>
                </c:pt>
                <c:pt idx="91">
                  <c:v>1</c:v>
                </c:pt>
                <c:pt idx="92">
                  <c:v>1.005</c:v>
                </c:pt>
                <c:pt idx="93">
                  <c:v>1.008</c:v>
                </c:pt>
                <c:pt idx="94">
                  <c:v>1.007</c:v>
                </c:pt>
                <c:pt idx="95">
                  <c:v>1.002</c:v>
                </c:pt>
                <c:pt idx="96">
                  <c:v>1.001</c:v>
                </c:pt>
                <c:pt idx="97">
                  <c:v>1.006</c:v>
                </c:pt>
                <c:pt idx="98">
                  <c:v>1.006</c:v>
                </c:pt>
                <c:pt idx="99">
                  <c:v>1.005</c:v>
                </c:pt>
                <c:pt idx="100">
                  <c:v>1.006</c:v>
                </c:pt>
                <c:pt idx="101">
                  <c:v>1.006</c:v>
                </c:pt>
                <c:pt idx="102">
                  <c:v>1.005</c:v>
                </c:pt>
                <c:pt idx="103">
                  <c:v>1.007</c:v>
                </c:pt>
                <c:pt idx="104">
                  <c:v>1.006</c:v>
                </c:pt>
                <c:pt idx="105">
                  <c:v>1.004</c:v>
                </c:pt>
                <c:pt idx="106">
                  <c:v>1.001</c:v>
                </c:pt>
                <c:pt idx="107">
                  <c:v>1.004</c:v>
                </c:pt>
                <c:pt idx="108">
                  <c:v>1</c:v>
                </c:pt>
                <c:pt idx="109">
                  <c:v>1.004</c:v>
                </c:pt>
                <c:pt idx="110">
                  <c:v>1.006</c:v>
                </c:pt>
                <c:pt idx="111">
                  <c:v>1.006</c:v>
                </c:pt>
                <c:pt idx="112">
                  <c:v>1.005</c:v>
                </c:pt>
                <c:pt idx="113">
                  <c:v>1</c:v>
                </c:pt>
                <c:pt idx="114">
                  <c:v>1.008</c:v>
                </c:pt>
                <c:pt idx="115">
                  <c:v>0.998</c:v>
                </c:pt>
                <c:pt idx="116">
                  <c:v>0.999</c:v>
                </c:pt>
                <c:pt idx="117">
                  <c:v>1.003</c:v>
                </c:pt>
                <c:pt idx="118">
                  <c:v>1.001</c:v>
                </c:pt>
                <c:pt idx="119">
                  <c:v>1.005</c:v>
                </c:pt>
                <c:pt idx="120">
                  <c:v>1.006</c:v>
                </c:pt>
                <c:pt idx="121">
                  <c:v>1.002</c:v>
                </c:pt>
                <c:pt idx="122">
                  <c:v>1.005</c:v>
                </c:pt>
                <c:pt idx="123">
                  <c:v>1.003</c:v>
                </c:pt>
                <c:pt idx="124">
                  <c:v>1.002</c:v>
                </c:pt>
                <c:pt idx="125">
                  <c:v>1.006</c:v>
                </c:pt>
                <c:pt idx="126">
                  <c:v>1.009</c:v>
                </c:pt>
                <c:pt idx="127">
                  <c:v>1.006</c:v>
                </c:pt>
                <c:pt idx="128">
                  <c:v>1.004</c:v>
                </c:pt>
                <c:pt idx="129">
                  <c:v>1.004</c:v>
                </c:pt>
                <c:pt idx="130">
                  <c:v>1.005</c:v>
                </c:pt>
                <c:pt idx="131">
                  <c:v>1.004</c:v>
                </c:pt>
                <c:pt idx="132">
                  <c:v>1.005</c:v>
                </c:pt>
                <c:pt idx="133">
                  <c:v>1.004</c:v>
                </c:pt>
                <c:pt idx="134">
                  <c:v>1.005</c:v>
                </c:pt>
                <c:pt idx="135">
                  <c:v>1</c:v>
                </c:pt>
                <c:pt idx="136">
                  <c:v>1.004</c:v>
                </c:pt>
                <c:pt idx="137">
                  <c:v>1.002</c:v>
                </c:pt>
                <c:pt idx="138">
                  <c:v>1.004</c:v>
                </c:pt>
                <c:pt idx="139">
                  <c:v>1.002</c:v>
                </c:pt>
                <c:pt idx="140">
                  <c:v>1.008</c:v>
                </c:pt>
                <c:pt idx="141">
                  <c:v>1.006</c:v>
                </c:pt>
                <c:pt idx="142">
                  <c:v>1.002</c:v>
                </c:pt>
                <c:pt idx="143">
                  <c:v>1.004</c:v>
                </c:pt>
                <c:pt idx="144">
                  <c:v>1.005</c:v>
                </c:pt>
                <c:pt idx="145">
                  <c:v>1.002</c:v>
                </c:pt>
                <c:pt idx="146">
                  <c:v>1.003</c:v>
                </c:pt>
                <c:pt idx="147">
                  <c:v>1.004</c:v>
                </c:pt>
                <c:pt idx="148">
                  <c:v>1.002</c:v>
                </c:pt>
                <c:pt idx="149">
                  <c:v>1.006</c:v>
                </c:pt>
                <c:pt idx="150">
                  <c:v>1.009</c:v>
                </c:pt>
                <c:pt idx="151">
                  <c:v>1.005</c:v>
                </c:pt>
                <c:pt idx="152">
                  <c:v>1.003</c:v>
                </c:pt>
                <c:pt idx="153">
                  <c:v>1.004</c:v>
                </c:pt>
                <c:pt idx="154">
                  <c:v>1.001</c:v>
                </c:pt>
                <c:pt idx="155">
                  <c:v>1.004</c:v>
                </c:pt>
                <c:pt idx="156">
                  <c:v>1.007</c:v>
                </c:pt>
                <c:pt idx="157">
                  <c:v>1.004</c:v>
                </c:pt>
                <c:pt idx="158">
                  <c:v>1.003</c:v>
                </c:pt>
                <c:pt idx="159">
                  <c:v>1.003</c:v>
                </c:pt>
                <c:pt idx="160">
                  <c:v>1.008</c:v>
                </c:pt>
                <c:pt idx="161">
                  <c:v>1.002</c:v>
                </c:pt>
                <c:pt idx="162">
                  <c:v>1.003</c:v>
                </c:pt>
                <c:pt idx="163">
                  <c:v>1.003</c:v>
                </c:pt>
                <c:pt idx="164">
                  <c:v>1.004</c:v>
                </c:pt>
                <c:pt idx="165">
                  <c:v>1.003</c:v>
                </c:pt>
                <c:pt idx="166">
                  <c:v>1.009</c:v>
                </c:pt>
                <c:pt idx="167">
                  <c:v>1</c:v>
                </c:pt>
                <c:pt idx="168">
                  <c:v>1.003</c:v>
                </c:pt>
                <c:pt idx="169">
                  <c:v>1.004</c:v>
                </c:pt>
                <c:pt idx="170">
                  <c:v>1.001</c:v>
                </c:pt>
                <c:pt idx="171">
                  <c:v>1.003</c:v>
                </c:pt>
                <c:pt idx="172">
                  <c:v>1.005</c:v>
                </c:pt>
                <c:pt idx="173">
                  <c:v>1.005</c:v>
                </c:pt>
                <c:pt idx="174">
                  <c:v>1.003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1mg!$D$1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1mg!$A$2:$A$176</c:f>
              <c:numCache>
                <c:ptCount val="1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</c:numCache>
            </c:numRef>
          </c:cat>
          <c:val>
            <c:numRef>
              <c:f>(1mg!$D$2:$D$64,1mg!$D$65:$D$176)</c:f>
              <c:numCache>
                <c:ptCount val="175"/>
                <c:pt idx="0">
                  <c:v>1.0045056818181806</c:v>
                </c:pt>
                <c:pt idx="1">
                  <c:v>1.0045056818181806</c:v>
                </c:pt>
                <c:pt idx="2">
                  <c:v>1.0045056818181806</c:v>
                </c:pt>
                <c:pt idx="3">
                  <c:v>1.0045056818181806</c:v>
                </c:pt>
                <c:pt idx="4">
                  <c:v>1.0045056818181806</c:v>
                </c:pt>
                <c:pt idx="5">
                  <c:v>1.0045056818181806</c:v>
                </c:pt>
                <c:pt idx="6">
                  <c:v>1.0045056818181806</c:v>
                </c:pt>
                <c:pt idx="7">
                  <c:v>1.0045056818181806</c:v>
                </c:pt>
                <c:pt idx="8">
                  <c:v>1.0045056818181806</c:v>
                </c:pt>
                <c:pt idx="9">
                  <c:v>1.0045056818181806</c:v>
                </c:pt>
                <c:pt idx="10">
                  <c:v>1.0045056818181806</c:v>
                </c:pt>
                <c:pt idx="11">
                  <c:v>1.0045056818181806</c:v>
                </c:pt>
                <c:pt idx="12">
                  <c:v>1.0045056818181806</c:v>
                </c:pt>
                <c:pt idx="13">
                  <c:v>1.0045056818181806</c:v>
                </c:pt>
                <c:pt idx="14">
                  <c:v>1.0045056818181806</c:v>
                </c:pt>
                <c:pt idx="15">
                  <c:v>1.0045056818181806</c:v>
                </c:pt>
                <c:pt idx="16">
                  <c:v>1.0045056818181806</c:v>
                </c:pt>
                <c:pt idx="17">
                  <c:v>1.0045056818181806</c:v>
                </c:pt>
                <c:pt idx="18">
                  <c:v>1.0045056818181806</c:v>
                </c:pt>
                <c:pt idx="19">
                  <c:v>1.0045056818181806</c:v>
                </c:pt>
                <c:pt idx="20">
                  <c:v>1.0045056818181806</c:v>
                </c:pt>
                <c:pt idx="21">
                  <c:v>1.0045056818181806</c:v>
                </c:pt>
                <c:pt idx="22">
                  <c:v>1.0045056818181806</c:v>
                </c:pt>
                <c:pt idx="23">
                  <c:v>1.0045056818181806</c:v>
                </c:pt>
                <c:pt idx="24">
                  <c:v>1.0045056818181806</c:v>
                </c:pt>
                <c:pt idx="25">
                  <c:v>1.0045056818181806</c:v>
                </c:pt>
                <c:pt idx="26">
                  <c:v>1.0045056818181806</c:v>
                </c:pt>
                <c:pt idx="27">
                  <c:v>1.0045056818181806</c:v>
                </c:pt>
                <c:pt idx="28">
                  <c:v>1.0045056818181806</c:v>
                </c:pt>
                <c:pt idx="29">
                  <c:v>1.0045056818181806</c:v>
                </c:pt>
                <c:pt idx="30">
                  <c:v>1.0045056818181806</c:v>
                </c:pt>
                <c:pt idx="31">
                  <c:v>1.0045056818181806</c:v>
                </c:pt>
                <c:pt idx="32">
                  <c:v>1.0045056818181806</c:v>
                </c:pt>
                <c:pt idx="33">
                  <c:v>1.0045056818181806</c:v>
                </c:pt>
                <c:pt idx="34">
                  <c:v>1.0045056818181806</c:v>
                </c:pt>
                <c:pt idx="35">
                  <c:v>1.0045056818181806</c:v>
                </c:pt>
                <c:pt idx="36">
                  <c:v>1.0045056818181806</c:v>
                </c:pt>
                <c:pt idx="37">
                  <c:v>1.0045056818181806</c:v>
                </c:pt>
                <c:pt idx="38">
                  <c:v>1.0045056818181806</c:v>
                </c:pt>
                <c:pt idx="39">
                  <c:v>1.0045056818181806</c:v>
                </c:pt>
                <c:pt idx="40">
                  <c:v>1.0045056818181806</c:v>
                </c:pt>
                <c:pt idx="41">
                  <c:v>1.0045056818181806</c:v>
                </c:pt>
                <c:pt idx="42">
                  <c:v>1.0045056818181806</c:v>
                </c:pt>
                <c:pt idx="43">
                  <c:v>1.0045056818181806</c:v>
                </c:pt>
                <c:pt idx="44">
                  <c:v>1.0045056818181806</c:v>
                </c:pt>
                <c:pt idx="45">
                  <c:v>1.0045056818181806</c:v>
                </c:pt>
                <c:pt idx="46">
                  <c:v>1.0045056818181806</c:v>
                </c:pt>
                <c:pt idx="47">
                  <c:v>1.0045056818181806</c:v>
                </c:pt>
                <c:pt idx="48">
                  <c:v>1.0045056818181806</c:v>
                </c:pt>
                <c:pt idx="49">
                  <c:v>1.0045056818181806</c:v>
                </c:pt>
                <c:pt idx="50">
                  <c:v>1.0045056818181806</c:v>
                </c:pt>
                <c:pt idx="51">
                  <c:v>1.0045056818181806</c:v>
                </c:pt>
                <c:pt idx="52">
                  <c:v>1.0045056818181806</c:v>
                </c:pt>
                <c:pt idx="53">
                  <c:v>1.0045056818181806</c:v>
                </c:pt>
                <c:pt idx="54">
                  <c:v>1.0045056818181806</c:v>
                </c:pt>
                <c:pt idx="55">
                  <c:v>1.0045056818181806</c:v>
                </c:pt>
                <c:pt idx="56">
                  <c:v>1.0045056818181806</c:v>
                </c:pt>
                <c:pt idx="57">
                  <c:v>1.0045056818181806</c:v>
                </c:pt>
                <c:pt idx="58">
                  <c:v>1.0045056818181806</c:v>
                </c:pt>
                <c:pt idx="59">
                  <c:v>1.0045056818181806</c:v>
                </c:pt>
                <c:pt idx="60">
                  <c:v>1.0045056818181806</c:v>
                </c:pt>
                <c:pt idx="61">
                  <c:v>1.0045056818181806</c:v>
                </c:pt>
                <c:pt idx="62">
                  <c:v>1.0045056818181806</c:v>
                </c:pt>
                <c:pt idx="63">
                  <c:v>1.0045056818181806</c:v>
                </c:pt>
                <c:pt idx="64">
                  <c:v>1.0045056818181806</c:v>
                </c:pt>
                <c:pt idx="65">
                  <c:v>1.0045056818181806</c:v>
                </c:pt>
                <c:pt idx="66">
                  <c:v>1.0045056818181806</c:v>
                </c:pt>
                <c:pt idx="67">
                  <c:v>1.0045056818181806</c:v>
                </c:pt>
                <c:pt idx="68">
                  <c:v>1.0045056818181806</c:v>
                </c:pt>
                <c:pt idx="69">
                  <c:v>1.0045056818181806</c:v>
                </c:pt>
                <c:pt idx="70">
                  <c:v>1.0045056818181806</c:v>
                </c:pt>
                <c:pt idx="71">
                  <c:v>1.0045056818181806</c:v>
                </c:pt>
                <c:pt idx="72">
                  <c:v>1.0045056818181806</c:v>
                </c:pt>
                <c:pt idx="73">
                  <c:v>1.0045056818181806</c:v>
                </c:pt>
                <c:pt idx="74">
                  <c:v>1.0045056818181806</c:v>
                </c:pt>
                <c:pt idx="75">
                  <c:v>1.0045056818181806</c:v>
                </c:pt>
                <c:pt idx="76">
                  <c:v>1.0045056818181806</c:v>
                </c:pt>
                <c:pt idx="77">
                  <c:v>1.0045056818181806</c:v>
                </c:pt>
                <c:pt idx="78">
                  <c:v>1.0045056818181806</c:v>
                </c:pt>
                <c:pt idx="79">
                  <c:v>1.0045056818181806</c:v>
                </c:pt>
                <c:pt idx="80">
                  <c:v>1.0045056818181806</c:v>
                </c:pt>
                <c:pt idx="81">
                  <c:v>1.0045056818181806</c:v>
                </c:pt>
                <c:pt idx="82">
                  <c:v>1.0045056818181806</c:v>
                </c:pt>
                <c:pt idx="83">
                  <c:v>1.0045056818181806</c:v>
                </c:pt>
                <c:pt idx="84">
                  <c:v>1.0045056818181806</c:v>
                </c:pt>
                <c:pt idx="85">
                  <c:v>1.0045056818181806</c:v>
                </c:pt>
                <c:pt idx="86">
                  <c:v>1.0045056818181806</c:v>
                </c:pt>
                <c:pt idx="87">
                  <c:v>1.0045056818181806</c:v>
                </c:pt>
                <c:pt idx="88">
                  <c:v>1.0045056818181806</c:v>
                </c:pt>
                <c:pt idx="89">
                  <c:v>1.0045056818181806</c:v>
                </c:pt>
                <c:pt idx="90">
                  <c:v>1.0045056818181806</c:v>
                </c:pt>
                <c:pt idx="91">
                  <c:v>1.0045056818181806</c:v>
                </c:pt>
                <c:pt idx="92">
                  <c:v>1.0045056818181806</c:v>
                </c:pt>
                <c:pt idx="93">
                  <c:v>1.0045056818181806</c:v>
                </c:pt>
                <c:pt idx="94">
                  <c:v>1.0045056818181806</c:v>
                </c:pt>
                <c:pt idx="95">
                  <c:v>1.0045056818181806</c:v>
                </c:pt>
                <c:pt idx="96">
                  <c:v>1.0045056818181806</c:v>
                </c:pt>
                <c:pt idx="97">
                  <c:v>1.0045056818181806</c:v>
                </c:pt>
                <c:pt idx="98">
                  <c:v>1.0045056818181806</c:v>
                </c:pt>
                <c:pt idx="99">
                  <c:v>1.0045056818181806</c:v>
                </c:pt>
                <c:pt idx="100">
                  <c:v>1.0045056818181806</c:v>
                </c:pt>
                <c:pt idx="101">
                  <c:v>1.0045056818181806</c:v>
                </c:pt>
                <c:pt idx="102">
                  <c:v>1.0045056818181806</c:v>
                </c:pt>
                <c:pt idx="103">
                  <c:v>1.0045056818181806</c:v>
                </c:pt>
                <c:pt idx="104">
                  <c:v>1.0045056818181806</c:v>
                </c:pt>
                <c:pt idx="105">
                  <c:v>1.0045056818181806</c:v>
                </c:pt>
                <c:pt idx="106">
                  <c:v>1.0045056818181806</c:v>
                </c:pt>
                <c:pt idx="107">
                  <c:v>1.0045056818181806</c:v>
                </c:pt>
                <c:pt idx="108">
                  <c:v>1.0045056818181806</c:v>
                </c:pt>
                <c:pt idx="109">
                  <c:v>1.0045056818181806</c:v>
                </c:pt>
                <c:pt idx="110">
                  <c:v>1.0045056818181806</c:v>
                </c:pt>
                <c:pt idx="111">
                  <c:v>1.0045056818181806</c:v>
                </c:pt>
                <c:pt idx="112">
                  <c:v>1.0045056818181806</c:v>
                </c:pt>
                <c:pt idx="113">
                  <c:v>1.0045056818181806</c:v>
                </c:pt>
                <c:pt idx="114">
                  <c:v>1.0045056818181806</c:v>
                </c:pt>
                <c:pt idx="115">
                  <c:v>1.0045056818181806</c:v>
                </c:pt>
                <c:pt idx="116">
                  <c:v>1.0045056818181806</c:v>
                </c:pt>
                <c:pt idx="117">
                  <c:v>1.0045056818181806</c:v>
                </c:pt>
                <c:pt idx="118">
                  <c:v>1.0045056818181806</c:v>
                </c:pt>
                <c:pt idx="119">
                  <c:v>1.0045056818181806</c:v>
                </c:pt>
                <c:pt idx="120">
                  <c:v>1.0045056818181806</c:v>
                </c:pt>
                <c:pt idx="121">
                  <c:v>1.0045056818181806</c:v>
                </c:pt>
                <c:pt idx="122">
                  <c:v>1.0045056818181806</c:v>
                </c:pt>
                <c:pt idx="123">
                  <c:v>1.0045056818181806</c:v>
                </c:pt>
                <c:pt idx="124">
                  <c:v>1.0045056818181806</c:v>
                </c:pt>
                <c:pt idx="125">
                  <c:v>1.0045056818181806</c:v>
                </c:pt>
                <c:pt idx="126">
                  <c:v>1.0045056818181806</c:v>
                </c:pt>
                <c:pt idx="127">
                  <c:v>1.0045056818181806</c:v>
                </c:pt>
                <c:pt idx="128">
                  <c:v>1.0045056818181806</c:v>
                </c:pt>
                <c:pt idx="129">
                  <c:v>1.0045056818181806</c:v>
                </c:pt>
                <c:pt idx="130">
                  <c:v>1.0045056818181806</c:v>
                </c:pt>
                <c:pt idx="131">
                  <c:v>1.0045056818181806</c:v>
                </c:pt>
                <c:pt idx="132">
                  <c:v>1.0045056818181806</c:v>
                </c:pt>
                <c:pt idx="133">
                  <c:v>1.0045056818181806</c:v>
                </c:pt>
                <c:pt idx="134">
                  <c:v>1.0045056818181806</c:v>
                </c:pt>
                <c:pt idx="135">
                  <c:v>1.0045056818181806</c:v>
                </c:pt>
                <c:pt idx="136">
                  <c:v>1.0045056818181806</c:v>
                </c:pt>
                <c:pt idx="137">
                  <c:v>1.0045056818181806</c:v>
                </c:pt>
                <c:pt idx="138">
                  <c:v>1.0045056818181806</c:v>
                </c:pt>
                <c:pt idx="139">
                  <c:v>1.0045056818181806</c:v>
                </c:pt>
                <c:pt idx="140">
                  <c:v>1.0045056818181806</c:v>
                </c:pt>
                <c:pt idx="141">
                  <c:v>1.0045056818181806</c:v>
                </c:pt>
                <c:pt idx="142">
                  <c:v>1.0045056818181806</c:v>
                </c:pt>
                <c:pt idx="143">
                  <c:v>1.0045056818181806</c:v>
                </c:pt>
                <c:pt idx="144">
                  <c:v>1.0045056818181806</c:v>
                </c:pt>
                <c:pt idx="145">
                  <c:v>1.0045056818181806</c:v>
                </c:pt>
                <c:pt idx="146">
                  <c:v>1.0045056818181806</c:v>
                </c:pt>
                <c:pt idx="147">
                  <c:v>1.0045056818181806</c:v>
                </c:pt>
                <c:pt idx="148">
                  <c:v>1.0045056818181806</c:v>
                </c:pt>
                <c:pt idx="149">
                  <c:v>1.0045056818181806</c:v>
                </c:pt>
                <c:pt idx="150">
                  <c:v>1.0045056818181806</c:v>
                </c:pt>
                <c:pt idx="151">
                  <c:v>1.0045056818181806</c:v>
                </c:pt>
                <c:pt idx="152">
                  <c:v>1.0045056818181806</c:v>
                </c:pt>
                <c:pt idx="153">
                  <c:v>1.0045056818181806</c:v>
                </c:pt>
                <c:pt idx="154">
                  <c:v>1.0045056818181806</c:v>
                </c:pt>
                <c:pt idx="155">
                  <c:v>1.0045056818181806</c:v>
                </c:pt>
                <c:pt idx="156">
                  <c:v>1.0045056818181806</c:v>
                </c:pt>
                <c:pt idx="157">
                  <c:v>1.0045056818181806</c:v>
                </c:pt>
                <c:pt idx="158">
                  <c:v>1.0045056818181806</c:v>
                </c:pt>
                <c:pt idx="159">
                  <c:v>1.0045056818181806</c:v>
                </c:pt>
                <c:pt idx="160">
                  <c:v>1.0045056818181806</c:v>
                </c:pt>
                <c:pt idx="161">
                  <c:v>1.0045056818181806</c:v>
                </c:pt>
                <c:pt idx="162">
                  <c:v>1.0045056818181806</c:v>
                </c:pt>
                <c:pt idx="163">
                  <c:v>1.0045056818181806</c:v>
                </c:pt>
                <c:pt idx="164">
                  <c:v>1.0045056818181806</c:v>
                </c:pt>
                <c:pt idx="165">
                  <c:v>1.0045056818181806</c:v>
                </c:pt>
                <c:pt idx="166">
                  <c:v>1.0045056818181806</c:v>
                </c:pt>
                <c:pt idx="167">
                  <c:v>1.0045056818181806</c:v>
                </c:pt>
                <c:pt idx="168">
                  <c:v>1.0045056818181806</c:v>
                </c:pt>
                <c:pt idx="169">
                  <c:v>1.0045056818181806</c:v>
                </c:pt>
                <c:pt idx="170">
                  <c:v>1.0045056818181806</c:v>
                </c:pt>
                <c:pt idx="171">
                  <c:v>1.0045056818181806</c:v>
                </c:pt>
                <c:pt idx="172">
                  <c:v>1.0045056818181806</c:v>
                </c:pt>
                <c:pt idx="173">
                  <c:v>1.0045056818181806</c:v>
                </c:pt>
                <c:pt idx="174">
                  <c:v>1.0045056818181806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1mg!$F$1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1mg!$A$2:$A$176</c:f>
              <c:numCache>
                <c:ptCount val="1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</c:numCache>
            </c:numRef>
          </c:cat>
          <c:val>
            <c:numRef>
              <c:f>(1mg!$F$2:$F$64,1mg!$F$65:$F$176)</c:f>
              <c:numCache>
                <c:ptCount val="175"/>
                <c:pt idx="0">
                  <c:v>1.0113542265493671</c:v>
                </c:pt>
                <c:pt idx="1">
                  <c:v>1.0113542265493671</c:v>
                </c:pt>
                <c:pt idx="2">
                  <c:v>1.0113542265493671</c:v>
                </c:pt>
                <c:pt idx="3">
                  <c:v>1.0113542265493671</c:v>
                </c:pt>
                <c:pt idx="4">
                  <c:v>1.0113542265493671</c:v>
                </c:pt>
                <c:pt idx="5">
                  <c:v>1.0113542265493671</c:v>
                </c:pt>
                <c:pt idx="6">
                  <c:v>1.0113542265493671</c:v>
                </c:pt>
                <c:pt idx="7">
                  <c:v>1.0113542265493671</c:v>
                </c:pt>
                <c:pt idx="8">
                  <c:v>1.0113542265493671</c:v>
                </c:pt>
                <c:pt idx="9">
                  <c:v>1.0113542265493671</c:v>
                </c:pt>
                <c:pt idx="10">
                  <c:v>1.0113542265493671</c:v>
                </c:pt>
                <c:pt idx="11">
                  <c:v>1.0113542265493671</c:v>
                </c:pt>
                <c:pt idx="12">
                  <c:v>1.0113542265493671</c:v>
                </c:pt>
                <c:pt idx="13">
                  <c:v>1.0113542265493671</c:v>
                </c:pt>
                <c:pt idx="14">
                  <c:v>1.0113542265493671</c:v>
                </c:pt>
                <c:pt idx="15">
                  <c:v>1.0113542265493671</c:v>
                </c:pt>
                <c:pt idx="16">
                  <c:v>1.0113542265493671</c:v>
                </c:pt>
                <c:pt idx="17">
                  <c:v>1.0113542265493671</c:v>
                </c:pt>
                <c:pt idx="18">
                  <c:v>1.0113542265493671</c:v>
                </c:pt>
                <c:pt idx="19">
                  <c:v>1.0113542265493671</c:v>
                </c:pt>
                <c:pt idx="20">
                  <c:v>1.0113542265493671</c:v>
                </c:pt>
                <c:pt idx="21">
                  <c:v>1.0113542265493671</c:v>
                </c:pt>
                <c:pt idx="22">
                  <c:v>1.0113542265493671</c:v>
                </c:pt>
                <c:pt idx="23">
                  <c:v>1.0113542265493671</c:v>
                </c:pt>
                <c:pt idx="24">
                  <c:v>1.0113542265493671</c:v>
                </c:pt>
                <c:pt idx="25">
                  <c:v>1.0113542265493671</c:v>
                </c:pt>
                <c:pt idx="26">
                  <c:v>1.0113542265493671</c:v>
                </c:pt>
                <c:pt idx="27">
                  <c:v>1.0113542265493671</c:v>
                </c:pt>
                <c:pt idx="28">
                  <c:v>1.0113542265493671</c:v>
                </c:pt>
                <c:pt idx="29">
                  <c:v>1.0113542265493671</c:v>
                </c:pt>
                <c:pt idx="30">
                  <c:v>1.0113542265493671</c:v>
                </c:pt>
                <c:pt idx="31">
                  <c:v>1.0113542265493671</c:v>
                </c:pt>
                <c:pt idx="32">
                  <c:v>1.0113542265493671</c:v>
                </c:pt>
                <c:pt idx="33">
                  <c:v>1.0113542265493671</c:v>
                </c:pt>
                <c:pt idx="34">
                  <c:v>1.0113542265493671</c:v>
                </c:pt>
                <c:pt idx="35">
                  <c:v>1.0113542265493671</c:v>
                </c:pt>
                <c:pt idx="36">
                  <c:v>1.0113542265493671</c:v>
                </c:pt>
                <c:pt idx="37">
                  <c:v>1.0113542265493671</c:v>
                </c:pt>
                <c:pt idx="38">
                  <c:v>1.0113542265493671</c:v>
                </c:pt>
                <c:pt idx="39">
                  <c:v>1.0113542265493671</c:v>
                </c:pt>
                <c:pt idx="40">
                  <c:v>1.0113542265493671</c:v>
                </c:pt>
                <c:pt idx="41">
                  <c:v>1.0113542265493671</c:v>
                </c:pt>
                <c:pt idx="42">
                  <c:v>1.0113542265493671</c:v>
                </c:pt>
                <c:pt idx="43">
                  <c:v>1.0113542265493671</c:v>
                </c:pt>
                <c:pt idx="44">
                  <c:v>1.0113542265493671</c:v>
                </c:pt>
                <c:pt idx="45">
                  <c:v>1.0113542265493671</c:v>
                </c:pt>
                <c:pt idx="46">
                  <c:v>1.0113542265493671</c:v>
                </c:pt>
                <c:pt idx="47">
                  <c:v>1.0113542265493671</c:v>
                </c:pt>
                <c:pt idx="48">
                  <c:v>1.0113542265493671</c:v>
                </c:pt>
                <c:pt idx="49">
                  <c:v>1.0113542265493671</c:v>
                </c:pt>
                <c:pt idx="50">
                  <c:v>1.0113542265493671</c:v>
                </c:pt>
                <c:pt idx="51">
                  <c:v>1.0113542265493671</c:v>
                </c:pt>
                <c:pt idx="52">
                  <c:v>1.0113542265493671</c:v>
                </c:pt>
                <c:pt idx="53">
                  <c:v>1.0113542265493671</c:v>
                </c:pt>
                <c:pt idx="54">
                  <c:v>1.0113542265493671</c:v>
                </c:pt>
                <c:pt idx="55">
                  <c:v>1.0113542265493671</c:v>
                </c:pt>
                <c:pt idx="56">
                  <c:v>1.0113542265493671</c:v>
                </c:pt>
                <c:pt idx="57">
                  <c:v>1.0113542265493671</c:v>
                </c:pt>
                <c:pt idx="58">
                  <c:v>1.0113542265493671</c:v>
                </c:pt>
                <c:pt idx="59">
                  <c:v>1.0113542265493671</c:v>
                </c:pt>
                <c:pt idx="60">
                  <c:v>1.0113542265493671</c:v>
                </c:pt>
                <c:pt idx="61">
                  <c:v>1.0113542265493671</c:v>
                </c:pt>
                <c:pt idx="62">
                  <c:v>1.0113542265493671</c:v>
                </c:pt>
                <c:pt idx="63">
                  <c:v>1.0113542265493671</c:v>
                </c:pt>
                <c:pt idx="64">
                  <c:v>1.0113542265493671</c:v>
                </c:pt>
                <c:pt idx="65">
                  <c:v>1.0113542265493671</c:v>
                </c:pt>
                <c:pt idx="66">
                  <c:v>1.0113542265493671</c:v>
                </c:pt>
                <c:pt idx="67">
                  <c:v>1.0113542265493671</c:v>
                </c:pt>
                <c:pt idx="68">
                  <c:v>1.0113542265493671</c:v>
                </c:pt>
                <c:pt idx="69">
                  <c:v>1.0113542265493671</c:v>
                </c:pt>
                <c:pt idx="70">
                  <c:v>1.0113542265493671</c:v>
                </c:pt>
                <c:pt idx="71">
                  <c:v>1.0113542265493671</c:v>
                </c:pt>
                <c:pt idx="72">
                  <c:v>1.0113542265493671</c:v>
                </c:pt>
                <c:pt idx="73">
                  <c:v>1.0113542265493671</c:v>
                </c:pt>
                <c:pt idx="74">
                  <c:v>1.0113542265493671</c:v>
                </c:pt>
                <c:pt idx="75">
                  <c:v>1.0113542265493671</c:v>
                </c:pt>
                <c:pt idx="76">
                  <c:v>1.0113542265493671</c:v>
                </c:pt>
                <c:pt idx="77">
                  <c:v>1.0113542265493671</c:v>
                </c:pt>
                <c:pt idx="78">
                  <c:v>1.0113542265493671</c:v>
                </c:pt>
                <c:pt idx="79">
                  <c:v>1.0113542265493671</c:v>
                </c:pt>
                <c:pt idx="80">
                  <c:v>1.0113542265493671</c:v>
                </c:pt>
                <c:pt idx="81">
                  <c:v>1.0113542265493671</c:v>
                </c:pt>
                <c:pt idx="82">
                  <c:v>1.0113542265493671</c:v>
                </c:pt>
                <c:pt idx="83">
                  <c:v>1.0113542265493671</c:v>
                </c:pt>
                <c:pt idx="84">
                  <c:v>1.0113542265493671</c:v>
                </c:pt>
                <c:pt idx="85">
                  <c:v>1.0113542265493671</c:v>
                </c:pt>
                <c:pt idx="86">
                  <c:v>1.0113542265493671</c:v>
                </c:pt>
                <c:pt idx="87">
                  <c:v>1.0113542265493671</c:v>
                </c:pt>
                <c:pt idx="88">
                  <c:v>1.0113542265493671</c:v>
                </c:pt>
                <c:pt idx="89">
                  <c:v>1.0113542265493671</c:v>
                </c:pt>
                <c:pt idx="90">
                  <c:v>1.0113542265493671</c:v>
                </c:pt>
                <c:pt idx="91">
                  <c:v>1.0113542265493671</c:v>
                </c:pt>
                <c:pt idx="92">
                  <c:v>1.0113542265493671</c:v>
                </c:pt>
                <c:pt idx="93">
                  <c:v>1.0113542265493671</c:v>
                </c:pt>
                <c:pt idx="94">
                  <c:v>1.0113542265493671</c:v>
                </c:pt>
                <c:pt idx="95">
                  <c:v>1.0113542265493671</c:v>
                </c:pt>
                <c:pt idx="96">
                  <c:v>1.0113542265493671</c:v>
                </c:pt>
                <c:pt idx="97">
                  <c:v>1.0113542265493671</c:v>
                </c:pt>
                <c:pt idx="98">
                  <c:v>1.0113542265493671</c:v>
                </c:pt>
                <c:pt idx="99">
                  <c:v>1.0113542265493671</c:v>
                </c:pt>
                <c:pt idx="100">
                  <c:v>1.0113542265493671</c:v>
                </c:pt>
                <c:pt idx="101">
                  <c:v>1.0113542265493671</c:v>
                </c:pt>
                <c:pt idx="102">
                  <c:v>1.0113542265493671</c:v>
                </c:pt>
                <c:pt idx="103">
                  <c:v>1.0113542265493671</c:v>
                </c:pt>
                <c:pt idx="104">
                  <c:v>1.0113542265493671</c:v>
                </c:pt>
                <c:pt idx="105">
                  <c:v>1.0113542265493671</c:v>
                </c:pt>
                <c:pt idx="106">
                  <c:v>1.0113542265493671</c:v>
                </c:pt>
                <c:pt idx="107">
                  <c:v>1.0113542265493671</c:v>
                </c:pt>
                <c:pt idx="108">
                  <c:v>1.0113542265493671</c:v>
                </c:pt>
                <c:pt idx="109">
                  <c:v>1.0113542265493671</c:v>
                </c:pt>
                <c:pt idx="110">
                  <c:v>1.0113542265493671</c:v>
                </c:pt>
                <c:pt idx="111">
                  <c:v>1.0113542265493671</c:v>
                </c:pt>
                <c:pt idx="112">
                  <c:v>1.0113542265493671</c:v>
                </c:pt>
                <c:pt idx="113">
                  <c:v>1.0113542265493671</c:v>
                </c:pt>
                <c:pt idx="114">
                  <c:v>1.0113542265493671</c:v>
                </c:pt>
                <c:pt idx="115">
                  <c:v>1.0113542265493671</c:v>
                </c:pt>
                <c:pt idx="116">
                  <c:v>1.0113542265493671</c:v>
                </c:pt>
                <c:pt idx="117">
                  <c:v>1.0113542265493671</c:v>
                </c:pt>
                <c:pt idx="118">
                  <c:v>1.0113542265493671</c:v>
                </c:pt>
                <c:pt idx="119">
                  <c:v>1.0113542265493671</c:v>
                </c:pt>
                <c:pt idx="120">
                  <c:v>1.0113542265493671</c:v>
                </c:pt>
                <c:pt idx="121">
                  <c:v>1.0113542265493671</c:v>
                </c:pt>
                <c:pt idx="122">
                  <c:v>1.0113542265493671</c:v>
                </c:pt>
                <c:pt idx="123">
                  <c:v>1.0113542265493671</c:v>
                </c:pt>
                <c:pt idx="124">
                  <c:v>1.0113542265493671</c:v>
                </c:pt>
                <c:pt idx="125">
                  <c:v>1.0113542265493671</c:v>
                </c:pt>
                <c:pt idx="126">
                  <c:v>1.0113542265493671</c:v>
                </c:pt>
                <c:pt idx="127">
                  <c:v>1.0113542265493671</c:v>
                </c:pt>
                <c:pt idx="128">
                  <c:v>1.0113542265493671</c:v>
                </c:pt>
                <c:pt idx="129">
                  <c:v>1.0113542265493671</c:v>
                </c:pt>
                <c:pt idx="130">
                  <c:v>1.0113542265493671</c:v>
                </c:pt>
                <c:pt idx="131">
                  <c:v>1.0113542265493671</c:v>
                </c:pt>
                <c:pt idx="132">
                  <c:v>1.0113542265493671</c:v>
                </c:pt>
                <c:pt idx="133">
                  <c:v>1.0113542265493671</c:v>
                </c:pt>
                <c:pt idx="134">
                  <c:v>1.0113542265493671</c:v>
                </c:pt>
                <c:pt idx="135">
                  <c:v>1.0113542265493671</c:v>
                </c:pt>
                <c:pt idx="136">
                  <c:v>1.0113542265493671</c:v>
                </c:pt>
                <c:pt idx="137">
                  <c:v>1.0113542265493671</c:v>
                </c:pt>
                <c:pt idx="138">
                  <c:v>1.0113542265493671</c:v>
                </c:pt>
                <c:pt idx="139">
                  <c:v>1.0113542265493671</c:v>
                </c:pt>
                <c:pt idx="140">
                  <c:v>1.0113542265493671</c:v>
                </c:pt>
                <c:pt idx="141">
                  <c:v>1.0113542265493671</c:v>
                </c:pt>
                <c:pt idx="142">
                  <c:v>1.0113542265493671</c:v>
                </c:pt>
                <c:pt idx="143">
                  <c:v>1.0113542265493671</c:v>
                </c:pt>
                <c:pt idx="144">
                  <c:v>1.0113542265493671</c:v>
                </c:pt>
                <c:pt idx="145">
                  <c:v>1.0113542265493671</c:v>
                </c:pt>
                <c:pt idx="146">
                  <c:v>1.0113542265493671</c:v>
                </c:pt>
                <c:pt idx="147">
                  <c:v>1.0113542265493671</c:v>
                </c:pt>
                <c:pt idx="148">
                  <c:v>1.0113542265493671</c:v>
                </c:pt>
                <c:pt idx="149">
                  <c:v>1.0113542265493671</c:v>
                </c:pt>
                <c:pt idx="150">
                  <c:v>1.0113542265493671</c:v>
                </c:pt>
                <c:pt idx="151">
                  <c:v>1.0113542265493671</c:v>
                </c:pt>
                <c:pt idx="152">
                  <c:v>1.0113542265493671</c:v>
                </c:pt>
                <c:pt idx="153">
                  <c:v>1.0113542265493671</c:v>
                </c:pt>
                <c:pt idx="154">
                  <c:v>1.0113542265493671</c:v>
                </c:pt>
                <c:pt idx="155">
                  <c:v>1.0113542265493671</c:v>
                </c:pt>
                <c:pt idx="156">
                  <c:v>1.0113542265493671</c:v>
                </c:pt>
                <c:pt idx="157">
                  <c:v>1.0113542265493671</c:v>
                </c:pt>
                <c:pt idx="158">
                  <c:v>1.0113542265493671</c:v>
                </c:pt>
                <c:pt idx="159">
                  <c:v>1.0113542265493671</c:v>
                </c:pt>
                <c:pt idx="160">
                  <c:v>1.0113542265493671</c:v>
                </c:pt>
                <c:pt idx="161">
                  <c:v>1.0113542265493671</c:v>
                </c:pt>
                <c:pt idx="162">
                  <c:v>1.0113542265493671</c:v>
                </c:pt>
                <c:pt idx="163">
                  <c:v>1.0113542265493671</c:v>
                </c:pt>
                <c:pt idx="164">
                  <c:v>1.0113542265493671</c:v>
                </c:pt>
                <c:pt idx="165">
                  <c:v>1.0113542265493671</c:v>
                </c:pt>
                <c:pt idx="166">
                  <c:v>1.0113542265493671</c:v>
                </c:pt>
                <c:pt idx="167">
                  <c:v>1.0113542265493671</c:v>
                </c:pt>
                <c:pt idx="168">
                  <c:v>1.0113542265493671</c:v>
                </c:pt>
                <c:pt idx="169">
                  <c:v>1.0113542265493671</c:v>
                </c:pt>
                <c:pt idx="170">
                  <c:v>1.0113542265493671</c:v>
                </c:pt>
                <c:pt idx="171">
                  <c:v>1.0113542265493671</c:v>
                </c:pt>
                <c:pt idx="172">
                  <c:v>1.0113542265493671</c:v>
                </c:pt>
                <c:pt idx="173">
                  <c:v>1.0113542265493671</c:v>
                </c:pt>
                <c:pt idx="174">
                  <c:v>1.0113542265493671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1mg!$G$1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1mg!$A$2:$A$176</c:f>
              <c:numCache>
                <c:ptCount val="1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</c:numCache>
            </c:numRef>
          </c:cat>
          <c:val>
            <c:numRef>
              <c:f>(1mg!$G$2:$G$64,1mg!$G$65:$G$176)</c:f>
              <c:numCache>
                <c:ptCount val="175"/>
                <c:pt idx="0">
                  <c:v>0.9976571370869939</c:v>
                </c:pt>
                <c:pt idx="1">
                  <c:v>0.9976571370869939</c:v>
                </c:pt>
                <c:pt idx="2">
                  <c:v>0.9976571370869939</c:v>
                </c:pt>
                <c:pt idx="3">
                  <c:v>0.9976571370869939</c:v>
                </c:pt>
                <c:pt idx="4">
                  <c:v>0.9976571370869939</c:v>
                </c:pt>
                <c:pt idx="5">
                  <c:v>0.9976571370869939</c:v>
                </c:pt>
                <c:pt idx="6">
                  <c:v>0.9976571370869939</c:v>
                </c:pt>
                <c:pt idx="7">
                  <c:v>0.9976571370869939</c:v>
                </c:pt>
                <c:pt idx="8">
                  <c:v>0.9976571370869939</c:v>
                </c:pt>
                <c:pt idx="9">
                  <c:v>0.9976571370869939</c:v>
                </c:pt>
                <c:pt idx="10">
                  <c:v>0.9976571370869939</c:v>
                </c:pt>
                <c:pt idx="11">
                  <c:v>0.9976571370869939</c:v>
                </c:pt>
                <c:pt idx="12">
                  <c:v>0.9976571370869939</c:v>
                </c:pt>
                <c:pt idx="13">
                  <c:v>0.9976571370869939</c:v>
                </c:pt>
                <c:pt idx="14">
                  <c:v>0.9976571370869939</c:v>
                </c:pt>
                <c:pt idx="15">
                  <c:v>0.9976571370869939</c:v>
                </c:pt>
                <c:pt idx="16">
                  <c:v>0.9976571370869939</c:v>
                </c:pt>
                <c:pt idx="17">
                  <c:v>0.9976571370869939</c:v>
                </c:pt>
                <c:pt idx="18">
                  <c:v>0.9976571370869939</c:v>
                </c:pt>
                <c:pt idx="19">
                  <c:v>0.9976571370869939</c:v>
                </c:pt>
                <c:pt idx="20">
                  <c:v>0.9976571370869939</c:v>
                </c:pt>
                <c:pt idx="21">
                  <c:v>0.9976571370869939</c:v>
                </c:pt>
                <c:pt idx="22">
                  <c:v>0.9976571370869939</c:v>
                </c:pt>
                <c:pt idx="23">
                  <c:v>0.9976571370869939</c:v>
                </c:pt>
                <c:pt idx="24">
                  <c:v>0.9976571370869939</c:v>
                </c:pt>
                <c:pt idx="25">
                  <c:v>0.9976571370869939</c:v>
                </c:pt>
                <c:pt idx="26">
                  <c:v>0.9976571370869939</c:v>
                </c:pt>
                <c:pt idx="27">
                  <c:v>0.9976571370869939</c:v>
                </c:pt>
                <c:pt idx="28">
                  <c:v>0.9976571370869939</c:v>
                </c:pt>
                <c:pt idx="29">
                  <c:v>0.9976571370869939</c:v>
                </c:pt>
                <c:pt idx="30">
                  <c:v>0.9976571370869939</c:v>
                </c:pt>
                <c:pt idx="31">
                  <c:v>0.9976571370869939</c:v>
                </c:pt>
                <c:pt idx="32">
                  <c:v>0.9976571370869939</c:v>
                </c:pt>
                <c:pt idx="33">
                  <c:v>0.9976571370869939</c:v>
                </c:pt>
                <c:pt idx="34">
                  <c:v>0.9976571370869939</c:v>
                </c:pt>
                <c:pt idx="35">
                  <c:v>0.9976571370869939</c:v>
                </c:pt>
                <c:pt idx="36">
                  <c:v>0.9976571370869939</c:v>
                </c:pt>
                <c:pt idx="37">
                  <c:v>0.9976571370869939</c:v>
                </c:pt>
                <c:pt idx="38">
                  <c:v>0.9976571370869939</c:v>
                </c:pt>
                <c:pt idx="39">
                  <c:v>0.9976571370869939</c:v>
                </c:pt>
                <c:pt idx="40">
                  <c:v>0.9976571370869939</c:v>
                </c:pt>
                <c:pt idx="41">
                  <c:v>0.9976571370869939</c:v>
                </c:pt>
                <c:pt idx="42">
                  <c:v>0.9976571370869939</c:v>
                </c:pt>
                <c:pt idx="43">
                  <c:v>0.9976571370869939</c:v>
                </c:pt>
                <c:pt idx="44">
                  <c:v>0.9976571370869939</c:v>
                </c:pt>
                <c:pt idx="45">
                  <c:v>0.9976571370869939</c:v>
                </c:pt>
                <c:pt idx="46">
                  <c:v>0.9976571370869939</c:v>
                </c:pt>
                <c:pt idx="47">
                  <c:v>0.9976571370869939</c:v>
                </c:pt>
                <c:pt idx="48">
                  <c:v>0.9976571370869939</c:v>
                </c:pt>
                <c:pt idx="49">
                  <c:v>0.9976571370869939</c:v>
                </c:pt>
                <c:pt idx="50">
                  <c:v>0.9976571370869939</c:v>
                </c:pt>
                <c:pt idx="51">
                  <c:v>0.9976571370869939</c:v>
                </c:pt>
                <c:pt idx="52">
                  <c:v>0.9976571370869939</c:v>
                </c:pt>
                <c:pt idx="53">
                  <c:v>0.9976571370869939</c:v>
                </c:pt>
                <c:pt idx="54">
                  <c:v>0.9976571370869939</c:v>
                </c:pt>
                <c:pt idx="55">
                  <c:v>0.9976571370869939</c:v>
                </c:pt>
                <c:pt idx="56">
                  <c:v>0.9976571370869939</c:v>
                </c:pt>
                <c:pt idx="57">
                  <c:v>0.9976571370869939</c:v>
                </c:pt>
                <c:pt idx="58">
                  <c:v>0.9976571370869939</c:v>
                </c:pt>
                <c:pt idx="59">
                  <c:v>0.9976571370869939</c:v>
                </c:pt>
                <c:pt idx="60">
                  <c:v>0.9976571370869939</c:v>
                </c:pt>
                <c:pt idx="61">
                  <c:v>0.9976571370869939</c:v>
                </c:pt>
                <c:pt idx="62">
                  <c:v>0.9976571370869939</c:v>
                </c:pt>
                <c:pt idx="63">
                  <c:v>0.9976571370869939</c:v>
                </c:pt>
                <c:pt idx="64">
                  <c:v>0.9976571370869939</c:v>
                </c:pt>
                <c:pt idx="65">
                  <c:v>0.9976571370869939</c:v>
                </c:pt>
                <c:pt idx="66">
                  <c:v>0.9976571370869939</c:v>
                </c:pt>
                <c:pt idx="67">
                  <c:v>0.9976571370869939</c:v>
                </c:pt>
                <c:pt idx="68">
                  <c:v>0.9976571370869939</c:v>
                </c:pt>
                <c:pt idx="69">
                  <c:v>0.9976571370869939</c:v>
                </c:pt>
                <c:pt idx="70">
                  <c:v>0.9976571370869939</c:v>
                </c:pt>
                <c:pt idx="71">
                  <c:v>0.9976571370869939</c:v>
                </c:pt>
                <c:pt idx="72">
                  <c:v>0.9976571370869939</c:v>
                </c:pt>
                <c:pt idx="73">
                  <c:v>0.9976571370869939</c:v>
                </c:pt>
                <c:pt idx="74">
                  <c:v>0.9976571370869939</c:v>
                </c:pt>
                <c:pt idx="75">
                  <c:v>0.9976571370869939</c:v>
                </c:pt>
                <c:pt idx="76">
                  <c:v>0.9976571370869939</c:v>
                </c:pt>
                <c:pt idx="77">
                  <c:v>0.9976571370869939</c:v>
                </c:pt>
                <c:pt idx="78">
                  <c:v>0.9976571370869939</c:v>
                </c:pt>
                <c:pt idx="79">
                  <c:v>0.9976571370869939</c:v>
                </c:pt>
                <c:pt idx="80">
                  <c:v>0.9976571370869939</c:v>
                </c:pt>
                <c:pt idx="81">
                  <c:v>0.9976571370869939</c:v>
                </c:pt>
                <c:pt idx="82">
                  <c:v>0.9976571370869939</c:v>
                </c:pt>
                <c:pt idx="83">
                  <c:v>0.9976571370869939</c:v>
                </c:pt>
                <c:pt idx="84">
                  <c:v>0.9976571370869939</c:v>
                </c:pt>
                <c:pt idx="85">
                  <c:v>0.9976571370869939</c:v>
                </c:pt>
                <c:pt idx="86">
                  <c:v>0.9976571370869939</c:v>
                </c:pt>
                <c:pt idx="87">
                  <c:v>0.9976571370869939</c:v>
                </c:pt>
                <c:pt idx="88">
                  <c:v>0.9976571370869939</c:v>
                </c:pt>
                <c:pt idx="89">
                  <c:v>0.9976571370869939</c:v>
                </c:pt>
                <c:pt idx="90">
                  <c:v>0.9976571370869939</c:v>
                </c:pt>
                <c:pt idx="91">
                  <c:v>0.9976571370869939</c:v>
                </c:pt>
                <c:pt idx="92">
                  <c:v>0.9976571370869939</c:v>
                </c:pt>
                <c:pt idx="93">
                  <c:v>0.9976571370869939</c:v>
                </c:pt>
                <c:pt idx="94">
                  <c:v>0.9976571370869939</c:v>
                </c:pt>
                <c:pt idx="95">
                  <c:v>0.9976571370869939</c:v>
                </c:pt>
                <c:pt idx="96">
                  <c:v>0.9976571370869939</c:v>
                </c:pt>
                <c:pt idx="97">
                  <c:v>0.9976571370869939</c:v>
                </c:pt>
                <c:pt idx="98">
                  <c:v>0.9976571370869939</c:v>
                </c:pt>
                <c:pt idx="99">
                  <c:v>0.9976571370869939</c:v>
                </c:pt>
                <c:pt idx="100">
                  <c:v>0.9976571370869939</c:v>
                </c:pt>
                <c:pt idx="101">
                  <c:v>0.9976571370869939</c:v>
                </c:pt>
                <c:pt idx="102">
                  <c:v>0.9976571370869939</c:v>
                </c:pt>
                <c:pt idx="103">
                  <c:v>0.9976571370869939</c:v>
                </c:pt>
                <c:pt idx="104">
                  <c:v>0.9976571370869939</c:v>
                </c:pt>
                <c:pt idx="105">
                  <c:v>0.9976571370869939</c:v>
                </c:pt>
                <c:pt idx="106">
                  <c:v>0.9976571370869939</c:v>
                </c:pt>
                <c:pt idx="107">
                  <c:v>0.9976571370869939</c:v>
                </c:pt>
                <c:pt idx="108">
                  <c:v>0.9976571370869939</c:v>
                </c:pt>
                <c:pt idx="109">
                  <c:v>0.9976571370869939</c:v>
                </c:pt>
                <c:pt idx="110">
                  <c:v>0.9976571370869939</c:v>
                </c:pt>
                <c:pt idx="111">
                  <c:v>0.9976571370869939</c:v>
                </c:pt>
                <c:pt idx="112">
                  <c:v>0.9976571370869939</c:v>
                </c:pt>
                <c:pt idx="113">
                  <c:v>0.9976571370869939</c:v>
                </c:pt>
                <c:pt idx="114">
                  <c:v>0.9976571370869939</c:v>
                </c:pt>
                <c:pt idx="115">
                  <c:v>0.9976571370869939</c:v>
                </c:pt>
                <c:pt idx="116">
                  <c:v>0.9976571370869939</c:v>
                </c:pt>
                <c:pt idx="117">
                  <c:v>0.9976571370869939</c:v>
                </c:pt>
                <c:pt idx="118">
                  <c:v>0.9976571370869939</c:v>
                </c:pt>
                <c:pt idx="119">
                  <c:v>0.9976571370869939</c:v>
                </c:pt>
                <c:pt idx="120">
                  <c:v>0.9976571370869939</c:v>
                </c:pt>
                <c:pt idx="121">
                  <c:v>0.9976571370869939</c:v>
                </c:pt>
                <c:pt idx="122">
                  <c:v>0.9976571370869939</c:v>
                </c:pt>
                <c:pt idx="123">
                  <c:v>0.9976571370869939</c:v>
                </c:pt>
                <c:pt idx="124">
                  <c:v>0.9976571370869939</c:v>
                </c:pt>
                <c:pt idx="125">
                  <c:v>0.9976571370869939</c:v>
                </c:pt>
                <c:pt idx="126">
                  <c:v>0.9976571370869939</c:v>
                </c:pt>
                <c:pt idx="127">
                  <c:v>0.9976571370869939</c:v>
                </c:pt>
                <c:pt idx="128">
                  <c:v>0.9976571370869939</c:v>
                </c:pt>
                <c:pt idx="129">
                  <c:v>0.9976571370869939</c:v>
                </c:pt>
                <c:pt idx="130">
                  <c:v>0.9976571370869939</c:v>
                </c:pt>
                <c:pt idx="131">
                  <c:v>0.9976571370869939</c:v>
                </c:pt>
                <c:pt idx="132">
                  <c:v>0.9976571370869939</c:v>
                </c:pt>
                <c:pt idx="133">
                  <c:v>0.9976571370869939</c:v>
                </c:pt>
                <c:pt idx="134">
                  <c:v>0.9976571370869939</c:v>
                </c:pt>
                <c:pt idx="135">
                  <c:v>0.9976571370869939</c:v>
                </c:pt>
                <c:pt idx="136">
                  <c:v>0.9976571370869939</c:v>
                </c:pt>
                <c:pt idx="137">
                  <c:v>0.9976571370869939</c:v>
                </c:pt>
                <c:pt idx="138">
                  <c:v>0.9976571370869939</c:v>
                </c:pt>
                <c:pt idx="139">
                  <c:v>0.9976571370869939</c:v>
                </c:pt>
                <c:pt idx="140">
                  <c:v>0.9976571370869939</c:v>
                </c:pt>
                <c:pt idx="141">
                  <c:v>0.9976571370869939</c:v>
                </c:pt>
                <c:pt idx="142">
                  <c:v>0.9976571370869939</c:v>
                </c:pt>
                <c:pt idx="143">
                  <c:v>0.9976571370869939</c:v>
                </c:pt>
                <c:pt idx="144">
                  <c:v>0.9976571370869939</c:v>
                </c:pt>
                <c:pt idx="145">
                  <c:v>0.9976571370869939</c:v>
                </c:pt>
                <c:pt idx="146">
                  <c:v>0.9976571370869939</c:v>
                </c:pt>
                <c:pt idx="147">
                  <c:v>0.9976571370869939</c:v>
                </c:pt>
                <c:pt idx="148">
                  <c:v>0.9976571370869939</c:v>
                </c:pt>
                <c:pt idx="149">
                  <c:v>0.9976571370869939</c:v>
                </c:pt>
                <c:pt idx="150">
                  <c:v>0.9976571370869939</c:v>
                </c:pt>
                <c:pt idx="151">
                  <c:v>0.9976571370869939</c:v>
                </c:pt>
                <c:pt idx="152">
                  <c:v>0.9976571370869939</c:v>
                </c:pt>
                <c:pt idx="153">
                  <c:v>0.9976571370869939</c:v>
                </c:pt>
                <c:pt idx="154">
                  <c:v>0.9976571370869939</c:v>
                </c:pt>
                <c:pt idx="155">
                  <c:v>0.9976571370869939</c:v>
                </c:pt>
                <c:pt idx="156">
                  <c:v>0.9976571370869939</c:v>
                </c:pt>
                <c:pt idx="157">
                  <c:v>0.9976571370869939</c:v>
                </c:pt>
                <c:pt idx="158">
                  <c:v>0.9976571370869939</c:v>
                </c:pt>
                <c:pt idx="159">
                  <c:v>0.9976571370869939</c:v>
                </c:pt>
                <c:pt idx="160">
                  <c:v>0.9976571370869939</c:v>
                </c:pt>
                <c:pt idx="161">
                  <c:v>0.9976571370869939</c:v>
                </c:pt>
                <c:pt idx="162">
                  <c:v>0.9976571370869939</c:v>
                </c:pt>
                <c:pt idx="163">
                  <c:v>0.9976571370869939</c:v>
                </c:pt>
                <c:pt idx="164">
                  <c:v>0.9976571370869939</c:v>
                </c:pt>
                <c:pt idx="165">
                  <c:v>0.9976571370869939</c:v>
                </c:pt>
                <c:pt idx="166">
                  <c:v>0.9976571370869939</c:v>
                </c:pt>
                <c:pt idx="167">
                  <c:v>0.9976571370869939</c:v>
                </c:pt>
                <c:pt idx="168">
                  <c:v>0.9976571370869939</c:v>
                </c:pt>
                <c:pt idx="169">
                  <c:v>0.9976571370869939</c:v>
                </c:pt>
                <c:pt idx="170">
                  <c:v>0.9976571370869939</c:v>
                </c:pt>
                <c:pt idx="171">
                  <c:v>0.9976571370869939</c:v>
                </c:pt>
                <c:pt idx="172">
                  <c:v>0.9976571370869939</c:v>
                </c:pt>
                <c:pt idx="173">
                  <c:v>0.9976571370869939</c:v>
                </c:pt>
                <c:pt idx="174">
                  <c:v>0.9976571370869939</c:v>
                </c:pt>
              </c:numCache>
            </c:numRef>
          </c:val>
          <c:smooth val="0"/>
        </c:ser>
        <c:marker val="1"/>
        <c:axId val="56680114"/>
        <c:axId val="40358979"/>
      </c:lineChart>
      <c:catAx>
        <c:axId val="56680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Analysis Days
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May 2008 - Present (5/1/10)
</a:t>
                </a:r>
              </a:p>
            </c:rich>
          </c:tx>
          <c:layout>
            <c:manualLayout>
              <c:xMode val="factor"/>
              <c:yMode val="factor"/>
              <c:x val="0.014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358979"/>
        <c:crosses val="autoZero"/>
        <c:auto val="1"/>
        <c:lblOffset val="100"/>
        <c:tickLblSkip val="10"/>
        <c:noMultiLvlLbl val="0"/>
      </c:catAx>
      <c:valAx>
        <c:axId val="40358979"/>
        <c:scaling>
          <c:orientation val="minMax"/>
          <c:max val="1.014999999999996"/>
          <c:min val="0.9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Weight (mg)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6801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"/>
          <c:y val="0.13875"/>
          <c:w val="0.64825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Control Chart - 10.00 mg Weight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7425"/>
          <c:w val="0.932"/>
          <c:h val="0.84175"/>
        </c:manualLayout>
      </c:layout>
      <c:lineChart>
        <c:grouping val="standard"/>
        <c:varyColors val="0"/>
        <c:ser>
          <c:idx val="0"/>
          <c:order val="0"/>
          <c:tx>
            <c:strRef>
              <c:f>'10mg'!$C$1</c:f>
              <c:strCache>
                <c:ptCount val="1"/>
                <c:pt idx="0">
                  <c:v>Measured Mass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'10mg'!$A$2:$A$178</c:f>
              <c:numCache>
                <c:ptCount val="17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</c:numCache>
            </c:numRef>
          </c:cat>
          <c:val>
            <c:numRef>
              <c:f>('10mg'!$C$2:$C$62,'10mg'!$C$63:$C$178)</c:f>
              <c:numCache>
                <c:ptCount val="177"/>
                <c:pt idx="0">
                  <c:v>10.006</c:v>
                </c:pt>
                <c:pt idx="1">
                  <c:v>10.006</c:v>
                </c:pt>
                <c:pt idx="2">
                  <c:v>10.005</c:v>
                </c:pt>
                <c:pt idx="3">
                  <c:v>10.004</c:v>
                </c:pt>
                <c:pt idx="4">
                  <c:v>10.006</c:v>
                </c:pt>
                <c:pt idx="5">
                  <c:v>10.006</c:v>
                </c:pt>
                <c:pt idx="6">
                  <c:v>10.006</c:v>
                </c:pt>
                <c:pt idx="7">
                  <c:v>10.007</c:v>
                </c:pt>
                <c:pt idx="8">
                  <c:v>10.009</c:v>
                </c:pt>
                <c:pt idx="9">
                  <c:v>10.004</c:v>
                </c:pt>
                <c:pt idx="10">
                  <c:v>10.005</c:v>
                </c:pt>
                <c:pt idx="11">
                  <c:v>10.009</c:v>
                </c:pt>
                <c:pt idx="12">
                  <c:v>10.003</c:v>
                </c:pt>
                <c:pt idx="13">
                  <c:v>10.003</c:v>
                </c:pt>
                <c:pt idx="14">
                  <c:v>10.007</c:v>
                </c:pt>
                <c:pt idx="15">
                  <c:v>10.009</c:v>
                </c:pt>
                <c:pt idx="16">
                  <c:v>10.004</c:v>
                </c:pt>
                <c:pt idx="17">
                  <c:v>10.01</c:v>
                </c:pt>
                <c:pt idx="18">
                  <c:v>10.005</c:v>
                </c:pt>
                <c:pt idx="19">
                  <c:v>10.005</c:v>
                </c:pt>
                <c:pt idx="20">
                  <c:v>10</c:v>
                </c:pt>
                <c:pt idx="21">
                  <c:v>10.006</c:v>
                </c:pt>
                <c:pt idx="22">
                  <c:v>10.008</c:v>
                </c:pt>
                <c:pt idx="23">
                  <c:v>10.007</c:v>
                </c:pt>
                <c:pt idx="24">
                  <c:v>10.007</c:v>
                </c:pt>
                <c:pt idx="25">
                  <c:v>10.006</c:v>
                </c:pt>
                <c:pt idx="26">
                  <c:v>10.008</c:v>
                </c:pt>
                <c:pt idx="27">
                  <c:v>10.004</c:v>
                </c:pt>
                <c:pt idx="28">
                  <c:v>10.006</c:v>
                </c:pt>
                <c:pt idx="29">
                  <c:v>10.007</c:v>
                </c:pt>
                <c:pt idx="30">
                  <c:v>10.007</c:v>
                </c:pt>
                <c:pt idx="31">
                  <c:v>10.006</c:v>
                </c:pt>
                <c:pt idx="32">
                  <c:v>10.007</c:v>
                </c:pt>
                <c:pt idx="33">
                  <c:v>10.007</c:v>
                </c:pt>
                <c:pt idx="34">
                  <c:v>10.007</c:v>
                </c:pt>
                <c:pt idx="35">
                  <c:v>10.007</c:v>
                </c:pt>
                <c:pt idx="36">
                  <c:v>10.007</c:v>
                </c:pt>
                <c:pt idx="37">
                  <c:v>10.004</c:v>
                </c:pt>
                <c:pt idx="38">
                  <c:v>10.007</c:v>
                </c:pt>
                <c:pt idx="39">
                  <c:v>10.006</c:v>
                </c:pt>
                <c:pt idx="40">
                  <c:v>10.004</c:v>
                </c:pt>
                <c:pt idx="41">
                  <c:v>10.003</c:v>
                </c:pt>
                <c:pt idx="42">
                  <c:v>10.007</c:v>
                </c:pt>
                <c:pt idx="43">
                  <c:v>10.006</c:v>
                </c:pt>
                <c:pt idx="44">
                  <c:v>10.007</c:v>
                </c:pt>
                <c:pt idx="45">
                  <c:v>10.007</c:v>
                </c:pt>
                <c:pt idx="46">
                  <c:v>10.008</c:v>
                </c:pt>
                <c:pt idx="47">
                  <c:v>10.003</c:v>
                </c:pt>
                <c:pt idx="48">
                  <c:v>10.005</c:v>
                </c:pt>
                <c:pt idx="49">
                  <c:v>10.005</c:v>
                </c:pt>
                <c:pt idx="50">
                  <c:v>10.001</c:v>
                </c:pt>
                <c:pt idx="51">
                  <c:v>10.006</c:v>
                </c:pt>
                <c:pt idx="52">
                  <c:v>10.005</c:v>
                </c:pt>
                <c:pt idx="53">
                  <c:v>10.004</c:v>
                </c:pt>
                <c:pt idx="54">
                  <c:v>10.005</c:v>
                </c:pt>
                <c:pt idx="55">
                  <c:v>10.008</c:v>
                </c:pt>
                <c:pt idx="56">
                  <c:v>10.002</c:v>
                </c:pt>
                <c:pt idx="57">
                  <c:v>10.006</c:v>
                </c:pt>
                <c:pt idx="58">
                  <c:v>10.003</c:v>
                </c:pt>
                <c:pt idx="59">
                  <c:v>10.003</c:v>
                </c:pt>
                <c:pt idx="60">
                  <c:v>10.004</c:v>
                </c:pt>
                <c:pt idx="61">
                  <c:v>10.009</c:v>
                </c:pt>
                <c:pt idx="62">
                  <c:v>10</c:v>
                </c:pt>
                <c:pt idx="63">
                  <c:v>10.008</c:v>
                </c:pt>
                <c:pt idx="64">
                  <c:v>10.008</c:v>
                </c:pt>
                <c:pt idx="65">
                  <c:v>10.007</c:v>
                </c:pt>
                <c:pt idx="66">
                  <c:v>10.003</c:v>
                </c:pt>
                <c:pt idx="67">
                  <c:v>10.005</c:v>
                </c:pt>
                <c:pt idx="68">
                  <c:v>10.006</c:v>
                </c:pt>
                <c:pt idx="69">
                  <c:v>10.001</c:v>
                </c:pt>
                <c:pt idx="70">
                  <c:v>10.004</c:v>
                </c:pt>
                <c:pt idx="71">
                  <c:v>10.007</c:v>
                </c:pt>
                <c:pt idx="72">
                  <c:v>10.004</c:v>
                </c:pt>
                <c:pt idx="73">
                  <c:v>10.004</c:v>
                </c:pt>
                <c:pt idx="74">
                  <c:v>10.005</c:v>
                </c:pt>
                <c:pt idx="75">
                  <c:v>10.007</c:v>
                </c:pt>
                <c:pt idx="76">
                  <c:v>10.004</c:v>
                </c:pt>
                <c:pt idx="77">
                  <c:v>10.003</c:v>
                </c:pt>
                <c:pt idx="78">
                  <c:v>10.009</c:v>
                </c:pt>
                <c:pt idx="79">
                  <c:v>10.001</c:v>
                </c:pt>
                <c:pt idx="80">
                  <c:v>10.006</c:v>
                </c:pt>
                <c:pt idx="81">
                  <c:v>10.002</c:v>
                </c:pt>
                <c:pt idx="82">
                  <c:v>10.006</c:v>
                </c:pt>
                <c:pt idx="83">
                  <c:v>10.004</c:v>
                </c:pt>
                <c:pt idx="84">
                  <c:v>10.009</c:v>
                </c:pt>
                <c:pt idx="85">
                  <c:v>10.005</c:v>
                </c:pt>
                <c:pt idx="86">
                  <c:v>10.006</c:v>
                </c:pt>
                <c:pt idx="87">
                  <c:v>10.008</c:v>
                </c:pt>
                <c:pt idx="88">
                  <c:v>10.004</c:v>
                </c:pt>
                <c:pt idx="89">
                  <c:v>10.005</c:v>
                </c:pt>
                <c:pt idx="90">
                  <c:v>10</c:v>
                </c:pt>
                <c:pt idx="91">
                  <c:v>10.004</c:v>
                </c:pt>
                <c:pt idx="92">
                  <c:v>10.003</c:v>
                </c:pt>
                <c:pt idx="93">
                  <c:v>10.004</c:v>
                </c:pt>
                <c:pt idx="94">
                  <c:v>10.007</c:v>
                </c:pt>
                <c:pt idx="95">
                  <c:v>10.002</c:v>
                </c:pt>
                <c:pt idx="96">
                  <c:v>10.006</c:v>
                </c:pt>
                <c:pt idx="97">
                  <c:v>10.006</c:v>
                </c:pt>
                <c:pt idx="98">
                  <c:v>10.001</c:v>
                </c:pt>
                <c:pt idx="99">
                  <c:v>10.006</c:v>
                </c:pt>
                <c:pt idx="100">
                  <c:v>10.005</c:v>
                </c:pt>
                <c:pt idx="101">
                  <c:v>10.004</c:v>
                </c:pt>
                <c:pt idx="102">
                  <c:v>10.005</c:v>
                </c:pt>
                <c:pt idx="103">
                  <c:v>10.006</c:v>
                </c:pt>
                <c:pt idx="104">
                  <c:v>10.004</c:v>
                </c:pt>
                <c:pt idx="105">
                  <c:v>10.005</c:v>
                </c:pt>
                <c:pt idx="106">
                  <c:v>10.005</c:v>
                </c:pt>
                <c:pt idx="107">
                  <c:v>10.007</c:v>
                </c:pt>
                <c:pt idx="108">
                  <c:v>10.005</c:v>
                </c:pt>
                <c:pt idx="109">
                  <c:v>10.005</c:v>
                </c:pt>
                <c:pt idx="110">
                  <c:v>10.002</c:v>
                </c:pt>
                <c:pt idx="111">
                  <c:v>10.005</c:v>
                </c:pt>
                <c:pt idx="112">
                  <c:v>10.007</c:v>
                </c:pt>
                <c:pt idx="113">
                  <c:v>10.011</c:v>
                </c:pt>
                <c:pt idx="114">
                  <c:v>10.002</c:v>
                </c:pt>
                <c:pt idx="115">
                  <c:v>10.008</c:v>
                </c:pt>
                <c:pt idx="116">
                  <c:v>10.009</c:v>
                </c:pt>
                <c:pt idx="117">
                  <c:v>10.005</c:v>
                </c:pt>
                <c:pt idx="118">
                  <c:v>10.007</c:v>
                </c:pt>
                <c:pt idx="119">
                  <c:v>10.006</c:v>
                </c:pt>
                <c:pt idx="120">
                  <c:v>10.003</c:v>
                </c:pt>
                <c:pt idx="121">
                  <c:v>10.004</c:v>
                </c:pt>
                <c:pt idx="122">
                  <c:v>10.009</c:v>
                </c:pt>
                <c:pt idx="123">
                  <c:v>10.005</c:v>
                </c:pt>
                <c:pt idx="124">
                  <c:v>9.999</c:v>
                </c:pt>
                <c:pt idx="125">
                  <c:v>10.004</c:v>
                </c:pt>
                <c:pt idx="126">
                  <c:v>10.002</c:v>
                </c:pt>
                <c:pt idx="127">
                  <c:v>10.005</c:v>
                </c:pt>
                <c:pt idx="128">
                  <c:v>10.005</c:v>
                </c:pt>
                <c:pt idx="129">
                  <c:v>10.006</c:v>
                </c:pt>
                <c:pt idx="130">
                  <c:v>10.003</c:v>
                </c:pt>
                <c:pt idx="131">
                  <c:v>10</c:v>
                </c:pt>
                <c:pt idx="132">
                  <c:v>10.006</c:v>
                </c:pt>
                <c:pt idx="133">
                  <c:v>10.004</c:v>
                </c:pt>
                <c:pt idx="134">
                  <c:v>10.005</c:v>
                </c:pt>
                <c:pt idx="135">
                  <c:v>10.006</c:v>
                </c:pt>
                <c:pt idx="136">
                  <c:v>10.008</c:v>
                </c:pt>
                <c:pt idx="137">
                  <c:v>10.007</c:v>
                </c:pt>
                <c:pt idx="138">
                  <c:v>10.006</c:v>
                </c:pt>
                <c:pt idx="139">
                  <c:v>10.006</c:v>
                </c:pt>
                <c:pt idx="140">
                  <c:v>10.003</c:v>
                </c:pt>
                <c:pt idx="141">
                  <c:v>10.005</c:v>
                </c:pt>
                <c:pt idx="142">
                  <c:v>10.004</c:v>
                </c:pt>
                <c:pt idx="143">
                  <c:v>10.006</c:v>
                </c:pt>
                <c:pt idx="144">
                  <c:v>10.004</c:v>
                </c:pt>
                <c:pt idx="145">
                  <c:v>10.007</c:v>
                </c:pt>
                <c:pt idx="146">
                  <c:v>10.003</c:v>
                </c:pt>
                <c:pt idx="147">
                  <c:v>10.003</c:v>
                </c:pt>
                <c:pt idx="148">
                  <c:v>10.004</c:v>
                </c:pt>
                <c:pt idx="149">
                  <c:v>10.003</c:v>
                </c:pt>
                <c:pt idx="150">
                  <c:v>10.004</c:v>
                </c:pt>
                <c:pt idx="151">
                  <c:v>10.002</c:v>
                </c:pt>
                <c:pt idx="152">
                  <c:v>10.003</c:v>
                </c:pt>
                <c:pt idx="153">
                  <c:v>10.003</c:v>
                </c:pt>
                <c:pt idx="154">
                  <c:v>10.006</c:v>
                </c:pt>
                <c:pt idx="155">
                  <c:v>10.008</c:v>
                </c:pt>
                <c:pt idx="156">
                  <c:v>10.002</c:v>
                </c:pt>
                <c:pt idx="157">
                  <c:v>10.001</c:v>
                </c:pt>
                <c:pt idx="158">
                  <c:v>10.002</c:v>
                </c:pt>
                <c:pt idx="159">
                  <c:v>10.004</c:v>
                </c:pt>
                <c:pt idx="160">
                  <c:v>10.002</c:v>
                </c:pt>
                <c:pt idx="161">
                  <c:v>10.004</c:v>
                </c:pt>
                <c:pt idx="162">
                  <c:v>10.002</c:v>
                </c:pt>
                <c:pt idx="163">
                  <c:v>10.005</c:v>
                </c:pt>
                <c:pt idx="164">
                  <c:v>10.003</c:v>
                </c:pt>
                <c:pt idx="165">
                  <c:v>10.002</c:v>
                </c:pt>
                <c:pt idx="166">
                  <c:v>10.002</c:v>
                </c:pt>
                <c:pt idx="167">
                  <c:v>10.004</c:v>
                </c:pt>
                <c:pt idx="168">
                  <c:v>10.005</c:v>
                </c:pt>
                <c:pt idx="169">
                  <c:v>10.004</c:v>
                </c:pt>
                <c:pt idx="170">
                  <c:v>10.003</c:v>
                </c:pt>
                <c:pt idx="171">
                  <c:v>10.003</c:v>
                </c:pt>
                <c:pt idx="172">
                  <c:v>10.005</c:v>
                </c:pt>
                <c:pt idx="173">
                  <c:v>10.006</c:v>
                </c:pt>
                <c:pt idx="174">
                  <c:v>10.005</c:v>
                </c:pt>
                <c:pt idx="175">
                  <c:v>10.005</c:v>
                </c:pt>
                <c:pt idx="176">
                  <c:v>10.005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'10mg'!$D$1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'10mg'!$A$2:$A$178</c:f>
              <c:numCache>
                <c:ptCount val="17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</c:numCache>
            </c:numRef>
          </c:cat>
          <c:val>
            <c:numRef>
              <c:f>('10mg'!$D$2:$D$52,'10mg'!$D$53:$D$178)</c:f>
              <c:numCache>
                <c:ptCount val="177"/>
                <c:pt idx="0">
                  <c:v>10.004971910112364</c:v>
                </c:pt>
                <c:pt idx="1">
                  <c:v>10.004971910112364</c:v>
                </c:pt>
                <c:pt idx="2">
                  <c:v>10.004971910112364</c:v>
                </c:pt>
                <c:pt idx="3">
                  <c:v>10.004971910112364</c:v>
                </c:pt>
                <c:pt idx="4">
                  <c:v>10.004971910112364</c:v>
                </c:pt>
                <c:pt idx="5">
                  <c:v>10.004971910112364</c:v>
                </c:pt>
                <c:pt idx="6">
                  <c:v>10.004971910112364</c:v>
                </c:pt>
                <c:pt idx="7">
                  <c:v>10.004971910112364</c:v>
                </c:pt>
                <c:pt idx="8">
                  <c:v>10.004971910112364</c:v>
                </c:pt>
                <c:pt idx="9">
                  <c:v>10.004971910112364</c:v>
                </c:pt>
                <c:pt idx="10">
                  <c:v>10.004971910112364</c:v>
                </c:pt>
                <c:pt idx="11">
                  <c:v>10.004971910112364</c:v>
                </c:pt>
                <c:pt idx="12">
                  <c:v>10.004971910112364</c:v>
                </c:pt>
                <c:pt idx="13">
                  <c:v>10.004971910112364</c:v>
                </c:pt>
                <c:pt idx="14">
                  <c:v>10.004971910112364</c:v>
                </c:pt>
                <c:pt idx="15">
                  <c:v>10.004971910112364</c:v>
                </c:pt>
                <c:pt idx="16">
                  <c:v>10.004971910112364</c:v>
                </c:pt>
                <c:pt idx="17">
                  <c:v>10.004971910112364</c:v>
                </c:pt>
                <c:pt idx="18">
                  <c:v>10.004971910112364</c:v>
                </c:pt>
                <c:pt idx="19">
                  <c:v>10.004971910112364</c:v>
                </c:pt>
                <c:pt idx="20">
                  <c:v>10.004971910112364</c:v>
                </c:pt>
                <c:pt idx="21">
                  <c:v>10.004971910112364</c:v>
                </c:pt>
                <c:pt idx="22">
                  <c:v>10.004971910112364</c:v>
                </c:pt>
                <c:pt idx="23">
                  <c:v>10.004971910112364</c:v>
                </c:pt>
                <c:pt idx="24">
                  <c:v>10.004971910112364</c:v>
                </c:pt>
                <c:pt idx="25">
                  <c:v>10.004971910112364</c:v>
                </c:pt>
                <c:pt idx="26">
                  <c:v>10.004971910112364</c:v>
                </c:pt>
                <c:pt idx="27">
                  <c:v>10.004971910112364</c:v>
                </c:pt>
                <c:pt idx="28">
                  <c:v>10.004971910112364</c:v>
                </c:pt>
                <c:pt idx="29">
                  <c:v>10.004971910112364</c:v>
                </c:pt>
                <c:pt idx="30">
                  <c:v>10.004971910112364</c:v>
                </c:pt>
                <c:pt idx="31">
                  <c:v>10.004971910112364</c:v>
                </c:pt>
                <c:pt idx="32">
                  <c:v>10.004971910112364</c:v>
                </c:pt>
                <c:pt idx="33">
                  <c:v>10.004971910112364</c:v>
                </c:pt>
                <c:pt idx="34">
                  <c:v>10.004971910112364</c:v>
                </c:pt>
                <c:pt idx="35">
                  <c:v>10.004971910112364</c:v>
                </c:pt>
                <c:pt idx="36">
                  <c:v>10.004971910112364</c:v>
                </c:pt>
                <c:pt idx="37">
                  <c:v>10.004971910112364</c:v>
                </c:pt>
                <c:pt idx="38">
                  <c:v>10.004971910112364</c:v>
                </c:pt>
                <c:pt idx="39">
                  <c:v>10.004971910112364</c:v>
                </c:pt>
                <c:pt idx="40">
                  <c:v>10.004971910112364</c:v>
                </c:pt>
                <c:pt idx="41">
                  <c:v>10.004971910112364</c:v>
                </c:pt>
                <c:pt idx="42">
                  <c:v>10.004971910112364</c:v>
                </c:pt>
                <c:pt idx="43">
                  <c:v>10.004971910112364</c:v>
                </c:pt>
                <c:pt idx="44">
                  <c:v>10.004971910112364</c:v>
                </c:pt>
                <c:pt idx="45">
                  <c:v>10.004971910112364</c:v>
                </c:pt>
                <c:pt idx="46">
                  <c:v>10.004971910112364</c:v>
                </c:pt>
                <c:pt idx="47">
                  <c:v>10.004971910112364</c:v>
                </c:pt>
                <c:pt idx="48">
                  <c:v>10.004971910112364</c:v>
                </c:pt>
                <c:pt idx="49">
                  <c:v>10.004971910112364</c:v>
                </c:pt>
                <c:pt idx="50">
                  <c:v>10.004971910112364</c:v>
                </c:pt>
                <c:pt idx="51">
                  <c:v>10.004971910112364</c:v>
                </c:pt>
                <c:pt idx="52">
                  <c:v>10.004971910112364</c:v>
                </c:pt>
                <c:pt idx="53">
                  <c:v>10.004971910112364</c:v>
                </c:pt>
                <c:pt idx="54">
                  <c:v>10.004971910112364</c:v>
                </c:pt>
                <c:pt idx="55">
                  <c:v>10.004971910112364</c:v>
                </c:pt>
                <c:pt idx="56">
                  <c:v>10.004971910112364</c:v>
                </c:pt>
                <c:pt idx="57">
                  <c:v>10.004971910112364</c:v>
                </c:pt>
                <c:pt idx="58">
                  <c:v>10.004971910112364</c:v>
                </c:pt>
                <c:pt idx="59">
                  <c:v>10.004971910112364</c:v>
                </c:pt>
                <c:pt idx="60">
                  <c:v>10.004971910112364</c:v>
                </c:pt>
                <c:pt idx="61">
                  <c:v>10.004971910112364</c:v>
                </c:pt>
                <c:pt idx="62">
                  <c:v>10.004971910112364</c:v>
                </c:pt>
                <c:pt idx="63">
                  <c:v>10.004971910112364</c:v>
                </c:pt>
                <c:pt idx="64">
                  <c:v>10.004971910112364</c:v>
                </c:pt>
                <c:pt idx="65">
                  <c:v>10.004971910112364</c:v>
                </c:pt>
                <c:pt idx="66">
                  <c:v>10.004971910112364</c:v>
                </c:pt>
                <c:pt idx="67">
                  <c:v>10.004971910112364</c:v>
                </c:pt>
                <c:pt idx="68">
                  <c:v>10.004971910112364</c:v>
                </c:pt>
                <c:pt idx="69">
                  <c:v>10.004971910112364</c:v>
                </c:pt>
                <c:pt idx="70">
                  <c:v>10.004971910112364</c:v>
                </c:pt>
                <c:pt idx="71">
                  <c:v>10.004971910112364</c:v>
                </c:pt>
                <c:pt idx="72">
                  <c:v>10.004971910112364</c:v>
                </c:pt>
                <c:pt idx="73">
                  <c:v>10.004971910112364</c:v>
                </c:pt>
                <c:pt idx="74">
                  <c:v>10.004971910112364</c:v>
                </c:pt>
                <c:pt idx="75">
                  <c:v>10.004971910112364</c:v>
                </c:pt>
                <c:pt idx="76">
                  <c:v>10.004971910112364</c:v>
                </c:pt>
                <c:pt idx="77">
                  <c:v>10.004971910112364</c:v>
                </c:pt>
                <c:pt idx="78">
                  <c:v>10.004971910112364</c:v>
                </c:pt>
                <c:pt idx="79">
                  <c:v>10.004971910112364</c:v>
                </c:pt>
                <c:pt idx="80">
                  <c:v>10.004971910112364</c:v>
                </c:pt>
                <c:pt idx="81">
                  <c:v>10.004971910112364</c:v>
                </c:pt>
                <c:pt idx="82">
                  <c:v>10.004971910112364</c:v>
                </c:pt>
                <c:pt idx="83">
                  <c:v>10.004971910112364</c:v>
                </c:pt>
                <c:pt idx="84">
                  <c:v>10.004971910112364</c:v>
                </c:pt>
                <c:pt idx="85">
                  <c:v>10.004971910112364</c:v>
                </c:pt>
                <c:pt idx="86">
                  <c:v>10.004971910112364</c:v>
                </c:pt>
                <c:pt idx="87">
                  <c:v>10.004971910112364</c:v>
                </c:pt>
                <c:pt idx="88">
                  <c:v>10.004971910112364</c:v>
                </c:pt>
                <c:pt idx="89">
                  <c:v>10.004971910112364</c:v>
                </c:pt>
                <c:pt idx="90">
                  <c:v>10.004971910112364</c:v>
                </c:pt>
                <c:pt idx="91">
                  <c:v>10.004971910112364</c:v>
                </c:pt>
                <c:pt idx="92">
                  <c:v>10.004971910112364</c:v>
                </c:pt>
                <c:pt idx="93">
                  <c:v>10.004971910112364</c:v>
                </c:pt>
                <c:pt idx="94">
                  <c:v>10.004971910112364</c:v>
                </c:pt>
                <c:pt idx="95">
                  <c:v>10.004971910112364</c:v>
                </c:pt>
                <c:pt idx="96">
                  <c:v>10.004971910112364</c:v>
                </c:pt>
                <c:pt idx="97">
                  <c:v>10.004971910112364</c:v>
                </c:pt>
                <c:pt idx="98">
                  <c:v>10.004971910112364</c:v>
                </c:pt>
                <c:pt idx="99">
                  <c:v>10.004971910112364</c:v>
                </c:pt>
                <c:pt idx="100">
                  <c:v>10.004971910112364</c:v>
                </c:pt>
                <c:pt idx="101">
                  <c:v>10.004971910112364</c:v>
                </c:pt>
                <c:pt idx="102">
                  <c:v>10.004971910112364</c:v>
                </c:pt>
                <c:pt idx="103">
                  <c:v>10.004971910112364</c:v>
                </c:pt>
                <c:pt idx="104">
                  <c:v>10.004971910112364</c:v>
                </c:pt>
                <c:pt idx="105">
                  <c:v>10.004971910112364</c:v>
                </c:pt>
                <c:pt idx="106">
                  <c:v>10.004971910112364</c:v>
                </c:pt>
                <c:pt idx="107">
                  <c:v>10.004971910112364</c:v>
                </c:pt>
                <c:pt idx="108">
                  <c:v>10.004971910112364</c:v>
                </c:pt>
                <c:pt idx="109">
                  <c:v>10.004971910112364</c:v>
                </c:pt>
                <c:pt idx="110">
                  <c:v>10.004971910112364</c:v>
                </c:pt>
                <c:pt idx="111">
                  <c:v>10.004971910112364</c:v>
                </c:pt>
                <c:pt idx="112">
                  <c:v>10.004971910112364</c:v>
                </c:pt>
                <c:pt idx="113">
                  <c:v>10.004971910112364</c:v>
                </c:pt>
                <c:pt idx="114">
                  <c:v>10.004971910112364</c:v>
                </c:pt>
                <c:pt idx="115">
                  <c:v>10.004971910112364</c:v>
                </c:pt>
                <c:pt idx="116">
                  <c:v>10.004971910112364</c:v>
                </c:pt>
                <c:pt idx="117">
                  <c:v>10.004971910112364</c:v>
                </c:pt>
                <c:pt idx="118">
                  <c:v>10.004971910112364</c:v>
                </c:pt>
                <c:pt idx="119">
                  <c:v>10.004971910112364</c:v>
                </c:pt>
                <c:pt idx="120">
                  <c:v>10.004971910112364</c:v>
                </c:pt>
                <c:pt idx="121">
                  <c:v>10.004971910112364</c:v>
                </c:pt>
                <c:pt idx="122">
                  <c:v>10.004971910112364</c:v>
                </c:pt>
                <c:pt idx="123">
                  <c:v>10.004971910112364</c:v>
                </c:pt>
                <c:pt idx="124">
                  <c:v>10.004971910112364</c:v>
                </c:pt>
                <c:pt idx="125">
                  <c:v>10.004971910112364</c:v>
                </c:pt>
                <c:pt idx="126">
                  <c:v>10.004971910112364</c:v>
                </c:pt>
                <c:pt idx="127">
                  <c:v>10.004971910112364</c:v>
                </c:pt>
                <c:pt idx="128">
                  <c:v>10.004971910112364</c:v>
                </c:pt>
                <c:pt idx="129">
                  <c:v>10.004971910112364</c:v>
                </c:pt>
                <c:pt idx="130">
                  <c:v>10.004971910112364</c:v>
                </c:pt>
                <c:pt idx="131">
                  <c:v>10.004971910112364</c:v>
                </c:pt>
                <c:pt idx="132">
                  <c:v>10.004971910112364</c:v>
                </c:pt>
                <c:pt idx="133">
                  <c:v>10.004971910112364</c:v>
                </c:pt>
                <c:pt idx="134">
                  <c:v>10.004971910112364</c:v>
                </c:pt>
                <c:pt idx="135">
                  <c:v>10.004971910112364</c:v>
                </c:pt>
                <c:pt idx="136">
                  <c:v>10.004971910112364</c:v>
                </c:pt>
                <c:pt idx="137">
                  <c:v>10.004971910112364</c:v>
                </c:pt>
                <c:pt idx="138">
                  <c:v>10.004971910112364</c:v>
                </c:pt>
                <c:pt idx="139">
                  <c:v>10.004971910112364</c:v>
                </c:pt>
                <c:pt idx="140">
                  <c:v>10.004971910112364</c:v>
                </c:pt>
                <c:pt idx="141">
                  <c:v>10.004971910112364</c:v>
                </c:pt>
                <c:pt idx="142">
                  <c:v>10.004971910112364</c:v>
                </c:pt>
                <c:pt idx="143">
                  <c:v>10.004971910112364</c:v>
                </c:pt>
                <c:pt idx="144">
                  <c:v>10.004971910112364</c:v>
                </c:pt>
                <c:pt idx="145">
                  <c:v>10.004971910112364</c:v>
                </c:pt>
                <c:pt idx="146">
                  <c:v>10.004971910112364</c:v>
                </c:pt>
                <c:pt idx="147">
                  <c:v>10.004971910112364</c:v>
                </c:pt>
                <c:pt idx="148">
                  <c:v>10.004971910112364</c:v>
                </c:pt>
                <c:pt idx="149">
                  <c:v>10.004971910112364</c:v>
                </c:pt>
                <c:pt idx="150">
                  <c:v>10.004971910112364</c:v>
                </c:pt>
                <c:pt idx="151">
                  <c:v>10.004971910112364</c:v>
                </c:pt>
                <c:pt idx="152">
                  <c:v>10.004971910112364</c:v>
                </c:pt>
                <c:pt idx="153">
                  <c:v>10.004971910112364</c:v>
                </c:pt>
                <c:pt idx="154">
                  <c:v>10.004971910112364</c:v>
                </c:pt>
                <c:pt idx="155">
                  <c:v>10.004971910112364</c:v>
                </c:pt>
                <c:pt idx="156">
                  <c:v>10.004971910112364</c:v>
                </c:pt>
                <c:pt idx="157">
                  <c:v>10.004971910112364</c:v>
                </c:pt>
                <c:pt idx="158">
                  <c:v>10.004971910112364</c:v>
                </c:pt>
                <c:pt idx="159">
                  <c:v>10.004971910112364</c:v>
                </c:pt>
                <c:pt idx="160">
                  <c:v>10.004971910112364</c:v>
                </c:pt>
                <c:pt idx="161">
                  <c:v>10.004971910112364</c:v>
                </c:pt>
                <c:pt idx="162">
                  <c:v>10.004971910112364</c:v>
                </c:pt>
                <c:pt idx="163">
                  <c:v>10.004971910112364</c:v>
                </c:pt>
                <c:pt idx="164">
                  <c:v>10.004971910112364</c:v>
                </c:pt>
                <c:pt idx="165">
                  <c:v>10.004971910112364</c:v>
                </c:pt>
                <c:pt idx="166">
                  <c:v>10.004971910112364</c:v>
                </c:pt>
                <c:pt idx="167">
                  <c:v>10.004971910112364</c:v>
                </c:pt>
                <c:pt idx="168">
                  <c:v>10.004971910112364</c:v>
                </c:pt>
                <c:pt idx="169">
                  <c:v>10.004971910112364</c:v>
                </c:pt>
                <c:pt idx="170">
                  <c:v>10.004971910112364</c:v>
                </c:pt>
                <c:pt idx="171">
                  <c:v>10.004971910112364</c:v>
                </c:pt>
                <c:pt idx="172">
                  <c:v>10.004971910112364</c:v>
                </c:pt>
                <c:pt idx="173">
                  <c:v>10.004971910112364</c:v>
                </c:pt>
                <c:pt idx="174">
                  <c:v>10.004971910112364</c:v>
                </c:pt>
                <c:pt idx="175">
                  <c:v>10.004971910112364</c:v>
                </c:pt>
                <c:pt idx="176">
                  <c:v>10.004971910112364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'10mg'!$F$1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'10mg'!$A$2:$A$178</c:f>
              <c:numCache>
                <c:ptCount val="17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</c:numCache>
            </c:numRef>
          </c:cat>
          <c:val>
            <c:numRef>
              <c:f>('10mg'!$F$2:$F$52,'10mg'!$F$53:$F$178)</c:f>
              <c:numCache>
                <c:ptCount val="177"/>
                <c:pt idx="0">
                  <c:v>10.011549451061976</c:v>
                </c:pt>
                <c:pt idx="1">
                  <c:v>10.011549451061976</c:v>
                </c:pt>
                <c:pt idx="2">
                  <c:v>10.011549451061976</c:v>
                </c:pt>
                <c:pt idx="3">
                  <c:v>10.011549451061976</c:v>
                </c:pt>
                <c:pt idx="4">
                  <c:v>10.011549451061976</c:v>
                </c:pt>
                <c:pt idx="5">
                  <c:v>10.011549451061976</c:v>
                </c:pt>
                <c:pt idx="6">
                  <c:v>10.011549451061976</c:v>
                </c:pt>
                <c:pt idx="7">
                  <c:v>10.011549451061976</c:v>
                </c:pt>
                <c:pt idx="8">
                  <c:v>10.011549451061976</c:v>
                </c:pt>
                <c:pt idx="9">
                  <c:v>10.011549451061976</c:v>
                </c:pt>
                <c:pt idx="10">
                  <c:v>10.011549451061976</c:v>
                </c:pt>
                <c:pt idx="11">
                  <c:v>10.011549451061976</c:v>
                </c:pt>
                <c:pt idx="12">
                  <c:v>10.011549451061976</c:v>
                </c:pt>
                <c:pt idx="13">
                  <c:v>10.011549451061976</c:v>
                </c:pt>
                <c:pt idx="14">
                  <c:v>10.011549451061976</c:v>
                </c:pt>
                <c:pt idx="15">
                  <c:v>10.011549451061976</c:v>
                </c:pt>
                <c:pt idx="16">
                  <c:v>10.011549451061976</c:v>
                </c:pt>
                <c:pt idx="17">
                  <c:v>10.011549451061976</c:v>
                </c:pt>
                <c:pt idx="18">
                  <c:v>10.011549451061976</c:v>
                </c:pt>
                <c:pt idx="19">
                  <c:v>10.011549451061976</c:v>
                </c:pt>
                <c:pt idx="20">
                  <c:v>10.011549451061976</c:v>
                </c:pt>
                <c:pt idx="21">
                  <c:v>10.011549451061976</c:v>
                </c:pt>
                <c:pt idx="22">
                  <c:v>10.011549451061976</c:v>
                </c:pt>
                <c:pt idx="23">
                  <c:v>10.011549451061976</c:v>
                </c:pt>
                <c:pt idx="24">
                  <c:v>10.011549451061976</c:v>
                </c:pt>
                <c:pt idx="25">
                  <c:v>10.011549451061976</c:v>
                </c:pt>
                <c:pt idx="26">
                  <c:v>10.011549451061976</c:v>
                </c:pt>
                <c:pt idx="27">
                  <c:v>10.011549451061976</c:v>
                </c:pt>
                <c:pt idx="28">
                  <c:v>10.011549451061976</c:v>
                </c:pt>
                <c:pt idx="29">
                  <c:v>10.011549451061976</c:v>
                </c:pt>
                <c:pt idx="30">
                  <c:v>10.011549451061976</c:v>
                </c:pt>
                <c:pt idx="31">
                  <c:v>10.011549451061976</c:v>
                </c:pt>
                <c:pt idx="32">
                  <c:v>10.011549451061976</c:v>
                </c:pt>
                <c:pt idx="33">
                  <c:v>10.011549451061976</c:v>
                </c:pt>
                <c:pt idx="34">
                  <c:v>10.011549451061976</c:v>
                </c:pt>
                <c:pt idx="35">
                  <c:v>10.011549451061976</c:v>
                </c:pt>
                <c:pt idx="36">
                  <c:v>10.011549451061976</c:v>
                </c:pt>
                <c:pt idx="37">
                  <c:v>10.011549451061976</c:v>
                </c:pt>
                <c:pt idx="38">
                  <c:v>10.011549451061976</c:v>
                </c:pt>
                <c:pt idx="39">
                  <c:v>10.011549451061976</c:v>
                </c:pt>
                <c:pt idx="40">
                  <c:v>10.011549451061976</c:v>
                </c:pt>
                <c:pt idx="41">
                  <c:v>10.011549451061976</c:v>
                </c:pt>
                <c:pt idx="42">
                  <c:v>10.011549451061976</c:v>
                </c:pt>
                <c:pt idx="43">
                  <c:v>10.011549451061976</c:v>
                </c:pt>
                <c:pt idx="44">
                  <c:v>10.011549451061976</c:v>
                </c:pt>
                <c:pt idx="45">
                  <c:v>10.011549451061976</c:v>
                </c:pt>
                <c:pt idx="46">
                  <c:v>10.011549451061976</c:v>
                </c:pt>
                <c:pt idx="47">
                  <c:v>10.011549451061976</c:v>
                </c:pt>
                <c:pt idx="48">
                  <c:v>10.011549451061976</c:v>
                </c:pt>
                <c:pt idx="49">
                  <c:v>10.011549451061976</c:v>
                </c:pt>
                <c:pt idx="50">
                  <c:v>10.011549451061976</c:v>
                </c:pt>
                <c:pt idx="51">
                  <c:v>10.011549451061976</c:v>
                </c:pt>
                <c:pt idx="52">
                  <c:v>10.011549451061976</c:v>
                </c:pt>
                <c:pt idx="53">
                  <c:v>10.011549451061976</c:v>
                </c:pt>
                <c:pt idx="54">
                  <c:v>10.011549451061976</c:v>
                </c:pt>
                <c:pt idx="55">
                  <c:v>10.011549451061976</c:v>
                </c:pt>
                <c:pt idx="56">
                  <c:v>10.011549451061976</c:v>
                </c:pt>
                <c:pt idx="57">
                  <c:v>10.011549451061976</c:v>
                </c:pt>
                <c:pt idx="58">
                  <c:v>10.011549451061976</c:v>
                </c:pt>
                <c:pt idx="59">
                  <c:v>10.011549451061976</c:v>
                </c:pt>
                <c:pt idx="60">
                  <c:v>10.011549451061976</c:v>
                </c:pt>
                <c:pt idx="61">
                  <c:v>10.011549451061976</c:v>
                </c:pt>
                <c:pt idx="62">
                  <c:v>10.011549451061976</c:v>
                </c:pt>
                <c:pt idx="63">
                  <c:v>10.011549451061976</c:v>
                </c:pt>
                <c:pt idx="64">
                  <c:v>10.011549451061976</c:v>
                </c:pt>
                <c:pt idx="65">
                  <c:v>10.011549451061976</c:v>
                </c:pt>
                <c:pt idx="66">
                  <c:v>10.011549451061976</c:v>
                </c:pt>
                <c:pt idx="67">
                  <c:v>10.011549451061976</c:v>
                </c:pt>
                <c:pt idx="68">
                  <c:v>10.011549451061976</c:v>
                </c:pt>
                <c:pt idx="69">
                  <c:v>10.011549451061976</c:v>
                </c:pt>
                <c:pt idx="70">
                  <c:v>10.011549451061976</c:v>
                </c:pt>
                <c:pt idx="71">
                  <c:v>10.011549451061976</c:v>
                </c:pt>
                <c:pt idx="72">
                  <c:v>10.011549451061976</c:v>
                </c:pt>
                <c:pt idx="73">
                  <c:v>10.011549451061976</c:v>
                </c:pt>
                <c:pt idx="74">
                  <c:v>10.011549451061976</c:v>
                </c:pt>
                <c:pt idx="75">
                  <c:v>10.011549451061976</c:v>
                </c:pt>
                <c:pt idx="76">
                  <c:v>10.011549451061976</c:v>
                </c:pt>
                <c:pt idx="77">
                  <c:v>10.011549451061976</c:v>
                </c:pt>
                <c:pt idx="78">
                  <c:v>10.011549451061976</c:v>
                </c:pt>
                <c:pt idx="79">
                  <c:v>10.011549451061976</c:v>
                </c:pt>
                <c:pt idx="80">
                  <c:v>10.011549451061976</c:v>
                </c:pt>
                <c:pt idx="81">
                  <c:v>10.011549451061976</c:v>
                </c:pt>
                <c:pt idx="82">
                  <c:v>10.011549451061976</c:v>
                </c:pt>
                <c:pt idx="83">
                  <c:v>10.011549451061976</c:v>
                </c:pt>
                <c:pt idx="84">
                  <c:v>10.011549451061976</c:v>
                </c:pt>
                <c:pt idx="85">
                  <c:v>10.011549451061976</c:v>
                </c:pt>
                <c:pt idx="86">
                  <c:v>10.011549451061976</c:v>
                </c:pt>
                <c:pt idx="87">
                  <c:v>10.011549451061976</c:v>
                </c:pt>
                <c:pt idx="88">
                  <c:v>10.011549451061976</c:v>
                </c:pt>
                <c:pt idx="89">
                  <c:v>10.011549451061976</c:v>
                </c:pt>
                <c:pt idx="90">
                  <c:v>10.011549451061976</c:v>
                </c:pt>
                <c:pt idx="91">
                  <c:v>10.011549451061976</c:v>
                </c:pt>
                <c:pt idx="92">
                  <c:v>10.011549451061976</c:v>
                </c:pt>
                <c:pt idx="93">
                  <c:v>10.011549451061976</c:v>
                </c:pt>
                <c:pt idx="94">
                  <c:v>10.011549451061976</c:v>
                </c:pt>
                <c:pt idx="95">
                  <c:v>10.011549451061976</c:v>
                </c:pt>
                <c:pt idx="96">
                  <c:v>10.011549451061976</c:v>
                </c:pt>
                <c:pt idx="97">
                  <c:v>10.011549451061976</c:v>
                </c:pt>
                <c:pt idx="98">
                  <c:v>10.011549451061976</c:v>
                </c:pt>
                <c:pt idx="99">
                  <c:v>10.011549451061976</c:v>
                </c:pt>
                <c:pt idx="100">
                  <c:v>10.011549451061976</c:v>
                </c:pt>
                <c:pt idx="101">
                  <c:v>10.011549451061976</c:v>
                </c:pt>
                <c:pt idx="102">
                  <c:v>10.011549451061976</c:v>
                </c:pt>
                <c:pt idx="103">
                  <c:v>10.011549451061976</c:v>
                </c:pt>
                <c:pt idx="104">
                  <c:v>10.011549451061976</c:v>
                </c:pt>
                <c:pt idx="105">
                  <c:v>10.011549451061976</c:v>
                </c:pt>
                <c:pt idx="106">
                  <c:v>10.011549451061976</c:v>
                </c:pt>
                <c:pt idx="107">
                  <c:v>10.011549451061976</c:v>
                </c:pt>
                <c:pt idx="108">
                  <c:v>10.011549451061976</c:v>
                </c:pt>
                <c:pt idx="109">
                  <c:v>10.011549451061976</c:v>
                </c:pt>
                <c:pt idx="110">
                  <c:v>10.011549451061976</c:v>
                </c:pt>
                <c:pt idx="111">
                  <c:v>10.011549451061976</c:v>
                </c:pt>
                <c:pt idx="112">
                  <c:v>10.011549451061976</c:v>
                </c:pt>
                <c:pt idx="113">
                  <c:v>10.011549451061976</c:v>
                </c:pt>
                <c:pt idx="114">
                  <c:v>10.011549451061976</c:v>
                </c:pt>
                <c:pt idx="115">
                  <c:v>10.011549451061976</c:v>
                </c:pt>
                <c:pt idx="116">
                  <c:v>10.011549451061976</c:v>
                </c:pt>
                <c:pt idx="117">
                  <c:v>10.011549451061976</c:v>
                </c:pt>
                <c:pt idx="118">
                  <c:v>10.011549451061976</c:v>
                </c:pt>
                <c:pt idx="119">
                  <c:v>10.011549451061976</c:v>
                </c:pt>
                <c:pt idx="120">
                  <c:v>10.011549451061976</c:v>
                </c:pt>
                <c:pt idx="121">
                  <c:v>10.011549451061976</c:v>
                </c:pt>
                <c:pt idx="122">
                  <c:v>10.011549451061976</c:v>
                </c:pt>
                <c:pt idx="123">
                  <c:v>10.011549451061976</c:v>
                </c:pt>
                <c:pt idx="124">
                  <c:v>10.011549451061976</c:v>
                </c:pt>
                <c:pt idx="125">
                  <c:v>10.011549451061976</c:v>
                </c:pt>
                <c:pt idx="126">
                  <c:v>10.011549451061976</c:v>
                </c:pt>
                <c:pt idx="127">
                  <c:v>10.011549451061976</c:v>
                </c:pt>
                <c:pt idx="128">
                  <c:v>10.011549451061976</c:v>
                </c:pt>
                <c:pt idx="129">
                  <c:v>10.011549451061976</c:v>
                </c:pt>
                <c:pt idx="130">
                  <c:v>10.011549451061976</c:v>
                </c:pt>
                <c:pt idx="131">
                  <c:v>10.011549451061976</c:v>
                </c:pt>
                <c:pt idx="132">
                  <c:v>10.011549451061976</c:v>
                </c:pt>
                <c:pt idx="133">
                  <c:v>10.011549451061976</c:v>
                </c:pt>
                <c:pt idx="134">
                  <c:v>10.011549451061976</c:v>
                </c:pt>
                <c:pt idx="135">
                  <c:v>10.011549451061976</c:v>
                </c:pt>
                <c:pt idx="136">
                  <c:v>10.011549451061976</c:v>
                </c:pt>
                <c:pt idx="137">
                  <c:v>10.011549451061976</c:v>
                </c:pt>
                <c:pt idx="138">
                  <c:v>10.011549451061976</c:v>
                </c:pt>
                <c:pt idx="139">
                  <c:v>10.011549451061976</c:v>
                </c:pt>
                <c:pt idx="140">
                  <c:v>10.011549451061976</c:v>
                </c:pt>
                <c:pt idx="141">
                  <c:v>10.011549451061976</c:v>
                </c:pt>
                <c:pt idx="142">
                  <c:v>10.011549451061976</c:v>
                </c:pt>
                <c:pt idx="143">
                  <c:v>10.011549451061976</c:v>
                </c:pt>
                <c:pt idx="144">
                  <c:v>10.011549451061976</c:v>
                </c:pt>
                <c:pt idx="145">
                  <c:v>10.011549451061976</c:v>
                </c:pt>
                <c:pt idx="146">
                  <c:v>10.011549451061976</c:v>
                </c:pt>
                <c:pt idx="147">
                  <c:v>10.011549451061976</c:v>
                </c:pt>
                <c:pt idx="148">
                  <c:v>10.011549451061976</c:v>
                </c:pt>
                <c:pt idx="149">
                  <c:v>10.011549451061976</c:v>
                </c:pt>
                <c:pt idx="150">
                  <c:v>10.011549451061976</c:v>
                </c:pt>
                <c:pt idx="151">
                  <c:v>10.011549451061976</c:v>
                </c:pt>
                <c:pt idx="152">
                  <c:v>10.011549451061976</c:v>
                </c:pt>
                <c:pt idx="153">
                  <c:v>10.011549451061976</c:v>
                </c:pt>
                <c:pt idx="154">
                  <c:v>10.011549451061976</c:v>
                </c:pt>
                <c:pt idx="155">
                  <c:v>10.011549451061976</c:v>
                </c:pt>
                <c:pt idx="156">
                  <c:v>10.011549451061976</c:v>
                </c:pt>
                <c:pt idx="157">
                  <c:v>10.011549451061976</c:v>
                </c:pt>
                <c:pt idx="158">
                  <c:v>10.011549451061976</c:v>
                </c:pt>
                <c:pt idx="159">
                  <c:v>10.011549451061976</c:v>
                </c:pt>
                <c:pt idx="160">
                  <c:v>10.011549451061976</c:v>
                </c:pt>
                <c:pt idx="161">
                  <c:v>10.011549451061976</c:v>
                </c:pt>
                <c:pt idx="162">
                  <c:v>10.011549451061976</c:v>
                </c:pt>
                <c:pt idx="163">
                  <c:v>10.011549451061976</c:v>
                </c:pt>
                <c:pt idx="164">
                  <c:v>10.011549451061976</c:v>
                </c:pt>
                <c:pt idx="165">
                  <c:v>10.011549451061976</c:v>
                </c:pt>
                <c:pt idx="166">
                  <c:v>10.011549451061976</c:v>
                </c:pt>
                <c:pt idx="167">
                  <c:v>10.011549451061976</c:v>
                </c:pt>
                <c:pt idx="168">
                  <c:v>10.011549451061976</c:v>
                </c:pt>
                <c:pt idx="169">
                  <c:v>10.011549451061976</c:v>
                </c:pt>
                <c:pt idx="170">
                  <c:v>10.011549451061976</c:v>
                </c:pt>
                <c:pt idx="171">
                  <c:v>10.011549451061976</c:v>
                </c:pt>
                <c:pt idx="172">
                  <c:v>10.011549451061976</c:v>
                </c:pt>
                <c:pt idx="173">
                  <c:v>10.011549451061976</c:v>
                </c:pt>
                <c:pt idx="174">
                  <c:v>10.011549451061976</c:v>
                </c:pt>
                <c:pt idx="175">
                  <c:v>10.011549451061976</c:v>
                </c:pt>
                <c:pt idx="176">
                  <c:v>10.011549451061976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'10mg'!$G$1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'10mg'!$A$2:$A$178</c:f>
              <c:numCache>
                <c:ptCount val="17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</c:numCache>
            </c:numRef>
          </c:cat>
          <c:val>
            <c:numRef>
              <c:f>('10mg'!$G$2:$G$52,'10mg'!$G$53:$G$178)</c:f>
              <c:numCache>
                <c:ptCount val="177"/>
                <c:pt idx="0">
                  <c:v>9.998394369162751</c:v>
                </c:pt>
                <c:pt idx="1">
                  <c:v>9.998394369162751</c:v>
                </c:pt>
                <c:pt idx="2">
                  <c:v>9.998394369162751</c:v>
                </c:pt>
                <c:pt idx="3">
                  <c:v>9.998394369162751</c:v>
                </c:pt>
                <c:pt idx="4">
                  <c:v>9.998394369162751</c:v>
                </c:pt>
                <c:pt idx="5">
                  <c:v>9.998394369162751</c:v>
                </c:pt>
                <c:pt idx="6">
                  <c:v>9.998394369162751</c:v>
                </c:pt>
                <c:pt idx="7">
                  <c:v>9.998394369162751</c:v>
                </c:pt>
                <c:pt idx="8">
                  <c:v>9.998394369162751</c:v>
                </c:pt>
                <c:pt idx="9">
                  <c:v>9.998394369162751</c:v>
                </c:pt>
                <c:pt idx="10">
                  <c:v>9.998394369162751</c:v>
                </c:pt>
                <c:pt idx="11">
                  <c:v>9.998394369162751</c:v>
                </c:pt>
                <c:pt idx="12">
                  <c:v>9.998394369162751</c:v>
                </c:pt>
                <c:pt idx="13">
                  <c:v>9.998394369162751</c:v>
                </c:pt>
                <c:pt idx="14">
                  <c:v>9.998394369162751</c:v>
                </c:pt>
                <c:pt idx="15">
                  <c:v>9.998394369162751</c:v>
                </c:pt>
                <c:pt idx="16">
                  <c:v>9.998394369162751</c:v>
                </c:pt>
                <c:pt idx="17">
                  <c:v>9.998394369162751</c:v>
                </c:pt>
                <c:pt idx="18">
                  <c:v>9.998394369162751</c:v>
                </c:pt>
                <c:pt idx="19">
                  <c:v>9.998394369162751</c:v>
                </c:pt>
                <c:pt idx="20">
                  <c:v>9.998394369162751</c:v>
                </c:pt>
                <c:pt idx="21">
                  <c:v>9.998394369162751</c:v>
                </c:pt>
                <c:pt idx="22">
                  <c:v>9.998394369162751</c:v>
                </c:pt>
                <c:pt idx="23">
                  <c:v>9.998394369162751</c:v>
                </c:pt>
                <c:pt idx="24">
                  <c:v>9.998394369162751</c:v>
                </c:pt>
                <c:pt idx="25">
                  <c:v>9.998394369162751</c:v>
                </c:pt>
                <c:pt idx="26">
                  <c:v>9.998394369162751</c:v>
                </c:pt>
                <c:pt idx="27">
                  <c:v>9.998394369162751</c:v>
                </c:pt>
                <c:pt idx="28">
                  <c:v>9.998394369162751</c:v>
                </c:pt>
                <c:pt idx="29">
                  <c:v>9.998394369162751</c:v>
                </c:pt>
                <c:pt idx="30">
                  <c:v>9.998394369162751</c:v>
                </c:pt>
                <c:pt idx="31">
                  <c:v>9.998394369162751</c:v>
                </c:pt>
                <c:pt idx="32">
                  <c:v>9.998394369162751</c:v>
                </c:pt>
                <c:pt idx="33">
                  <c:v>9.998394369162751</c:v>
                </c:pt>
                <c:pt idx="34">
                  <c:v>9.998394369162751</c:v>
                </c:pt>
                <c:pt idx="35">
                  <c:v>9.998394369162751</c:v>
                </c:pt>
                <c:pt idx="36">
                  <c:v>9.998394369162751</c:v>
                </c:pt>
                <c:pt idx="37">
                  <c:v>9.998394369162751</c:v>
                </c:pt>
                <c:pt idx="38">
                  <c:v>9.998394369162751</c:v>
                </c:pt>
                <c:pt idx="39">
                  <c:v>9.998394369162751</c:v>
                </c:pt>
                <c:pt idx="40">
                  <c:v>9.998394369162751</c:v>
                </c:pt>
                <c:pt idx="41">
                  <c:v>9.998394369162751</c:v>
                </c:pt>
                <c:pt idx="42">
                  <c:v>9.998394369162751</c:v>
                </c:pt>
                <c:pt idx="43">
                  <c:v>9.998394369162751</c:v>
                </c:pt>
                <c:pt idx="44">
                  <c:v>9.998394369162751</c:v>
                </c:pt>
                <c:pt idx="45">
                  <c:v>9.998394369162751</c:v>
                </c:pt>
                <c:pt idx="46">
                  <c:v>9.998394369162751</c:v>
                </c:pt>
                <c:pt idx="47">
                  <c:v>9.998394369162751</c:v>
                </c:pt>
                <c:pt idx="48">
                  <c:v>9.998394369162751</c:v>
                </c:pt>
                <c:pt idx="49">
                  <c:v>9.998394369162751</c:v>
                </c:pt>
                <c:pt idx="50">
                  <c:v>9.998394369162751</c:v>
                </c:pt>
                <c:pt idx="51">
                  <c:v>9.998394369162751</c:v>
                </c:pt>
                <c:pt idx="52">
                  <c:v>9.998394369162751</c:v>
                </c:pt>
                <c:pt idx="53">
                  <c:v>9.998394369162751</c:v>
                </c:pt>
                <c:pt idx="54">
                  <c:v>9.998394369162751</c:v>
                </c:pt>
                <c:pt idx="55">
                  <c:v>9.998394369162751</c:v>
                </c:pt>
                <c:pt idx="56">
                  <c:v>9.998394369162751</c:v>
                </c:pt>
                <c:pt idx="57">
                  <c:v>9.998394369162751</c:v>
                </c:pt>
                <c:pt idx="58">
                  <c:v>9.998394369162751</c:v>
                </c:pt>
                <c:pt idx="59">
                  <c:v>9.998394369162751</c:v>
                </c:pt>
                <c:pt idx="60">
                  <c:v>9.998394369162751</c:v>
                </c:pt>
                <c:pt idx="61">
                  <c:v>9.998394369162751</c:v>
                </c:pt>
                <c:pt idx="62">
                  <c:v>9.998394369162751</c:v>
                </c:pt>
                <c:pt idx="63">
                  <c:v>9.998394369162751</c:v>
                </c:pt>
                <c:pt idx="64">
                  <c:v>9.998394369162751</c:v>
                </c:pt>
                <c:pt idx="65">
                  <c:v>9.998394369162751</c:v>
                </c:pt>
                <c:pt idx="66">
                  <c:v>9.998394369162751</c:v>
                </c:pt>
                <c:pt idx="67">
                  <c:v>9.998394369162751</c:v>
                </c:pt>
                <c:pt idx="68">
                  <c:v>9.998394369162751</c:v>
                </c:pt>
                <c:pt idx="69">
                  <c:v>9.998394369162751</c:v>
                </c:pt>
                <c:pt idx="70">
                  <c:v>9.998394369162751</c:v>
                </c:pt>
                <c:pt idx="71">
                  <c:v>9.998394369162751</c:v>
                </c:pt>
                <c:pt idx="72">
                  <c:v>9.998394369162751</c:v>
                </c:pt>
                <c:pt idx="73">
                  <c:v>9.998394369162751</c:v>
                </c:pt>
                <c:pt idx="74">
                  <c:v>9.998394369162751</c:v>
                </c:pt>
                <c:pt idx="75">
                  <c:v>9.998394369162751</c:v>
                </c:pt>
                <c:pt idx="76">
                  <c:v>9.998394369162751</c:v>
                </c:pt>
                <c:pt idx="77">
                  <c:v>9.998394369162751</c:v>
                </c:pt>
                <c:pt idx="78">
                  <c:v>9.998394369162751</c:v>
                </c:pt>
                <c:pt idx="79">
                  <c:v>9.998394369162751</c:v>
                </c:pt>
                <c:pt idx="80">
                  <c:v>9.998394369162751</c:v>
                </c:pt>
                <c:pt idx="81">
                  <c:v>9.998394369162751</c:v>
                </c:pt>
                <c:pt idx="82">
                  <c:v>9.998394369162751</c:v>
                </c:pt>
                <c:pt idx="83">
                  <c:v>9.998394369162751</c:v>
                </c:pt>
                <c:pt idx="84">
                  <c:v>9.998394369162751</c:v>
                </c:pt>
                <c:pt idx="85">
                  <c:v>9.998394369162751</c:v>
                </c:pt>
                <c:pt idx="86">
                  <c:v>9.998394369162751</c:v>
                </c:pt>
                <c:pt idx="87">
                  <c:v>9.998394369162751</c:v>
                </c:pt>
                <c:pt idx="88">
                  <c:v>9.998394369162751</c:v>
                </c:pt>
                <c:pt idx="89">
                  <c:v>9.998394369162751</c:v>
                </c:pt>
                <c:pt idx="90">
                  <c:v>9.998394369162751</c:v>
                </c:pt>
                <c:pt idx="91">
                  <c:v>9.998394369162751</c:v>
                </c:pt>
                <c:pt idx="92">
                  <c:v>9.998394369162751</c:v>
                </c:pt>
                <c:pt idx="93">
                  <c:v>9.998394369162751</c:v>
                </c:pt>
                <c:pt idx="94">
                  <c:v>9.998394369162751</c:v>
                </c:pt>
                <c:pt idx="95">
                  <c:v>9.998394369162751</c:v>
                </c:pt>
                <c:pt idx="96">
                  <c:v>9.998394369162751</c:v>
                </c:pt>
                <c:pt idx="97">
                  <c:v>9.998394369162751</c:v>
                </c:pt>
                <c:pt idx="98">
                  <c:v>9.998394369162751</c:v>
                </c:pt>
                <c:pt idx="99">
                  <c:v>9.998394369162751</c:v>
                </c:pt>
                <c:pt idx="100">
                  <c:v>9.998394369162751</c:v>
                </c:pt>
                <c:pt idx="101">
                  <c:v>9.998394369162751</c:v>
                </c:pt>
                <c:pt idx="102">
                  <c:v>9.998394369162751</c:v>
                </c:pt>
                <c:pt idx="103">
                  <c:v>9.998394369162751</c:v>
                </c:pt>
                <c:pt idx="104">
                  <c:v>9.998394369162751</c:v>
                </c:pt>
                <c:pt idx="105">
                  <c:v>9.998394369162751</c:v>
                </c:pt>
                <c:pt idx="106">
                  <c:v>9.998394369162751</c:v>
                </c:pt>
                <c:pt idx="107">
                  <c:v>9.998394369162751</c:v>
                </c:pt>
                <c:pt idx="108">
                  <c:v>9.998394369162751</c:v>
                </c:pt>
                <c:pt idx="109">
                  <c:v>9.998394369162751</c:v>
                </c:pt>
                <c:pt idx="110">
                  <c:v>9.998394369162751</c:v>
                </c:pt>
                <c:pt idx="111">
                  <c:v>9.998394369162751</c:v>
                </c:pt>
                <c:pt idx="112">
                  <c:v>9.998394369162751</c:v>
                </c:pt>
                <c:pt idx="113">
                  <c:v>9.998394369162751</c:v>
                </c:pt>
                <c:pt idx="114">
                  <c:v>9.998394369162751</c:v>
                </c:pt>
                <c:pt idx="115">
                  <c:v>9.998394369162751</c:v>
                </c:pt>
                <c:pt idx="116">
                  <c:v>9.998394369162751</c:v>
                </c:pt>
                <c:pt idx="117">
                  <c:v>9.998394369162751</c:v>
                </c:pt>
                <c:pt idx="118">
                  <c:v>9.998394369162751</c:v>
                </c:pt>
                <c:pt idx="119">
                  <c:v>9.998394369162751</c:v>
                </c:pt>
                <c:pt idx="120">
                  <c:v>9.998394369162751</c:v>
                </c:pt>
                <c:pt idx="121">
                  <c:v>9.998394369162751</c:v>
                </c:pt>
                <c:pt idx="122">
                  <c:v>9.998394369162751</c:v>
                </c:pt>
                <c:pt idx="123">
                  <c:v>9.998394369162751</c:v>
                </c:pt>
                <c:pt idx="124">
                  <c:v>9.998394369162751</c:v>
                </c:pt>
                <c:pt idx="125">
                  <c:v>9.998394369162751</c:v>
                </c:pt>
                <c:pt idx="126">
                  <c:v>9.998394369162751</c:v>
                </c:pt>
                <c:pt idx="127">
                  <c:v>9.998394369162751</c:v>
                </c:pt>
                <c:pt idx="128">
                  <c:v>9.998394369162751</c:v>
                </c:pt>
                <c:pt idx="129">
                  <c:v>9.998394369162751</c:v>
                </c:pt>
                <c:pt idx="130">
                  <c:v>9.998394369162751</c:v>
                </c:pt>
                <c:pt idx="131">
                  <c:v>9.998394369162751</c:v>
                </c:pt>
                <c:pt idx="132">
                  <c:v>9.998394369162751</c:v>
                </c:pt>
                <c:pt idx="133">
                  <c:v>9.998394369162751</c:v>
                </c:pt>
                <c:pt idx="134">
                  <c:v>9.998394369162751</c:v>
                </c:pt>
                <c:pt idx="135">
                  <c:v>9.998394369162751</c:v>
                </c:pt>
                <c:pt idx="136">
                  <c:v>9.998394369162751</c:v>
                </c:pt>
                <c:pt idx="137">
                  <c:v>9.998394369162751</c:v>
                </c:pt>
                <c:pt idx="138">
                  <c:v>9.998394369162751</c:v>
                </c:pt>
                <c:pt idx="139">
                  <c:v>9.998394369162751</c:v>
                </c:pt>
                <c:pt idx="140">
                  <c:v>9.998394369162751</c:v>
                </c:pt>
                <c:pt idx="141">
                  <c:v>9.998394369162751</c:v>
                </c:pt>
                <c:pt idx="142">
                  <c:v>9.998394369162751</c:v>
                </c:pt>
                <c:pt idx="143">
                  <c:v>9.998394369162751</c:v>
                </c:pt>
                <c:pt idx="144">
                  <c:v>9.998394369162751</c:v>
                </c:pt>
                <c:pt idx="145">
                  <c:v>9.998394369162751</c:v>
                </c:pt>
                <c:pt idx="146">
                  <c:v>9.998394369162751</c:v>
                </c:pt>
                <c:pt idx="147">
                  <c:v>9.998394369162751</c:v>
                </c:pt>
                <c:pt idx="148">
                  <c:v>9.998394369162751</c:v>
                </c:pt>
                <c:pt idx="149">
                  <c:v>9.998394369162751</c:v>
                </c:pt>
                <c:pt idx="150">
                  <c:v>9.998394369162751</c:v>
                </c:pt>
                <c:pt idx="151">
                  <c:v>9.998394369162751</c:v>
                </c:pt>
                <c:pt idx="152">
                  <c:v>9.998394369162751</c:v>
                </c:pt>
                <c:pt idx="153">
                  <c:v>9.998394369162751</c:v>
                </c:pt>
                <c:pt idx="154">
                  <c:v>9.998394369162751</c:v>
                </c:pt>
                <c:pt idx="155">
                  <c:v>9.998394369162751</c:v>
                </c:pt>
                <c:pt idx="156">
                  <c:v>9.998394369162751</c:v>
                </c:pt>
                <c:pt idx="157">
                  <c:v>9.998394369162751</c:v>
                </c:pt>
                <c:pt idx="158">
                  <c:v>9.998394369162751</c:v>
                </c:pt>
                <c:pt idx="159">
                  <c:v>9.998394369162751</c:v>
                </c:pt>
                <c:pt idx="160">
                  <c:v>9.998394369162751</c:v>
                </c:pt>
                <c:pt idx="161">
                  <c:v>9.998394369162751</c:v>
                </c:pt>
                <c:pt idx="162">
                  <c:v>9.998394369162751</c:v>
                </c:pt>
                <c:pt idx="163">
                  <c:v>9.998394369162751</c:v>
                </c:pt>
                <c:pt idx="164">
                  <c:v>9.998394369162751</c:v>
                </c:pt>
                <c:pt idx="165">
                  <c:v>9.998394369162751</c:v>
                </c:pt>
                <c:pt idx="166">
                  <c:v>9.998394369162751</c:v>
                </c:pt>
                <c:pt idx="167">
                  <c:v>9.998394369162751</c:v>
                </c:pt>
                <c:pt idx="168">
                  <c:v>9.998394369162751</c:v>
                </c:pt>
                <c:pt idx="169">
                  <c:v>9.998394369162751</c:v>
                </c:pt>
                <c:pt idx="170">
                  <c:v>9.998394369162751</c:v>
                </c:pt>
                <c:pt idx="171">
                  <c:v>9.998394369162751</c:v>
                </c:pt>
                <c:pt idx="172">
                  <c:v>9.998394369162751</c:v>
                </c:pt>
                <c:pt idx="173">
                  <c:v>9.998394369162751</c:v>
                </c:pt>
                <c:pt idx="174">
                  <c:v>9.998394369162751</c:v>
                </c:pt>
                <c:pt idx="175">
                  <c:v>9.998394369162751</c:v>
                </c:pt>
                <c:pt idx="176">
                  <c:v>9.998394369162751</c:v>
                </c:pt>
              </c:numCache>
            </c:numRef>
          </c:val>
          <c:smooth val="0"/>
        </c:ser>
        <c:marker val="1"/>
        <c:axId val="27686492"/>
        <c:axId val="47851837"/>
      </c:lineChart>
      <c:catAx>
        <c:axId val="27686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Analysis Days
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May 2008 - Present (5/1/10)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851837"/>
        <c:crosses val="autoZero"/>
        <c:auto val="1"/>
        <c:lblOffset val="100"/>
        <c:tickLblSkip val="10"/>
        <c:noMultiLvlLbl val="0"/>
      </c:catAx>
      <c:valAx>
        <c:axId val="47851837"/>
        <c:scaling>
          <c:orientation val="minMax"/>
          <c:max val="10.015000000000002"/>
          <c:min val="9.9950000000000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Weight (mg)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6864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875"/>
          <c:y val="0.1105"/>
          <c:w val="0.69275"/>
          <c:h val="0.0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Control Chart - 50.00 mg Weight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05975"/>
          <c:w val="0.9345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'50mg'!$C$1</c:f>
              <c:strCache>
                <c:ptCount val="1"/>
                <c:pt idx="0">
                  <c:v>Measured Mass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'50mg'!$A$2:$A$178</c:f>
              <c:numCache>
                <c:ptCount val="17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</c:numCache>
            </c:numRef>
          </c:cat>
          <c:val>
            <c:numRef>
              <c:f>'50mg'!$C$2:$C$178</c:f>
              <c:numCache>
                <c:ptCount val="177"/>
                <c:pt idx="0">
                  <c:v>50.004</c:v>
                </c:pt>
                <c:pt idx="1">
                  <c:v>50.003</c:v>
                </c:pt>
                <c:pt idx="2">
                  <c:v>50.001</c:v>
                </c:pt>
                <c:pt idx="3">
                  <c:v>50</c:v>
                </c:pt>
                <c:pt idx="4">
                  <c:v>50.007</c:v>
                </c:pt>
                <c:pt idx="5">
                  <c:v>50.003</c:v>
                </c:pt>
                <c:pt idx="6">
                  <c:v>50.005</c:v>
                </c:pt>
                <c:pt idx="7">
                  <c:v>50.004</c:v>
                </c:pt>
                <c:pt idx="8">
                  <c:v>50.003</c:v>
                </c:pt>
                <c:pt idx="9">
                  <c:v>50.005</c:v>
                </c:pt>
                <c:pt idx="10">
                  <c:v>50.002</c:v>
                </c:pt>
                <c:pt idx="11">
                  <c:v>50.007</c:v>
                </c:pt>
                <c:pt idx="12">
                  <c:v>50.003</c:v>
                </c:pt>
                <c:pt idx="13">
                  <c:v>50</c:v>
                </c:pt>
                <c:pt idx="14">
                  <c:v>50.004</c:v>
                </c:pt>
                <c:pt idx="15">
                  <c:v>50.006</c:v>
                </c:pt>
                <c:pt idx="16">
                  <c:v>50.005</c:v>
                </c:pt>
                <c:pt idx="17">
                  <c:v>50.007</c:v>
                </c:pt>
                <c:pt idx="18">
                  <c:v>50.002</c:v>
                </c:pt>
                <c:pt idx="19">
                  <c:v>50.004</c:v>
                </c:pt>
                <c:pt idx="20">
                  <c:v>49.998</c:v>
                </c:pt>
                <c:pt idx="21">
                  <c:v>50.004</c:v>
                </c:pt>
                <c:pt idx="22">
                  <c:v>50.003</c:v>
                </c:pt>
                <c:pt idx="23">
                  <c:v>50.006</c:v>
                </c:pt>
                <c:pt idx="24">
                  <c:v>50.004</c:v>
                </c:pt>
                <c:pt idx="25">
                  <c:v>50.001</c:v>
                </c:pt>
                <c:pt idx="26">
                  <c:v>50.003</c:v>
                </c:pt>
                <c:pt idx="27">
                  <c:v>50.002</c:v>
                </c:pt>
                <c:pt idx="28">
                  <c:v>50.005</c:v>
                </c:pt>
                <c:pt idx="29">
                  <c:v>50.003</c:v>
                </c:pt>
                <c:pt idx="30">
                  <c:v>50.002</c:v>
                </c:pt>
                <c:pt idx="31">
                  <c:v>50.003</c:v>
                </c:pt>
                <c:pt idx="32">
                  <c:v>50.005</c:v>
                </c:pt>
                <c:pt idx="33">
                  <c:v>50.002</c:v>
                </c:pt>
                <c:pt idx="34">
                  <c:v>50.001</c:v>
                </c:pt>
                <c:pt idx="35">
                  <c:v>50</c:v>
                </c:pt>
                <c:pt idx="36">
                  <c:v>50.003</c:v>
                </c:pt>
                <c:pt idx="37">
                  <c:v>50</c:v>
                </c:pt>
                <c:pt idx="38">
                  <c:v>50.003</c:v>
                </c:pt>
                <c:pt idx="39">
                  <c:v>50</c:v>
                </c:pt>
                <c:pt idx="40">
                  <c:v>49.999</c:v>
                </c:pt>
                <c:pt idx="41">
                  <c:v>49.999</c:v>
                </c:pt>
                <c:pt idx="42">
                  <c:v>50</c:v>
                </c:pt>
                <c:pt idx="43">
                  <c:v>50.004</c:v>
                </c:pt>
                <c:pt idx="44">
                  <c:v>50</c:v>
                </c:pt>
                <c:pt idx="45">
                  <c:v>50.002</c:v>
                </c:pt>
                <c:pt idx="46">
                  <c:v>50.005</c:v>
                </c:pt>
                <c:pt idx="47">
                  <c:v>50.002</c:v>
                </c:pt>
                <c:pt idx="48">
                  <c:v>50.005</c:v>
                </c:pt>
                <c:pt idx="49">
                  <c:v>50.001</c:v>
                </c:pt>
                <c:pt idx="50">
                  <c:v>50.004</c:v>
                </c:pt>
                <c:pt idx="51">
                  <c:v>49.999</c:v>
                </c:pt>
                <c:pt idx="52">
                  <c:v>49.997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49.999</c:v>
                </c:pt>
                <c:pt idx="58">
                  <c:v>50</c:v>
                </c:pt>
                <c:pt idx="59">
                  <c:v>49.997</c:v>
                </c:pt>
                <c:pt idx="60">
                  <c:v>49.999</c:v>
                </c:pt>
                <c:pt idx="61">
                  <c:v>50.001</c:v>
                </c:pt>
                <c:pt idx="62">
                  <c:v>50.001</c:v>
                </c:pt>
                <c:pt idx="63">
                  <c:v>50.003</c:v>
                </c:pt>
                <c:pt idx="64">
                  <c:v>50</c:v>
                </c:pt>
                <c:pt idx="65">
                  <c:v>50.004</c:v>
                </c:pt>
                <c:pt idx="66">
                  <c:v>50.001</c:v>
                </c:pt>
                <c:pt idx="67">
                  <c:v>49.999</c:v>
                </c:pt>
                <c:pt idx="68">
                  <c:v>50</c:v>
                </c:pt>
                <c:pt idx="69">
                  <c:v>49.998</c:v>
                </c:pt>
                <c:pt idx="70">
                  <c:v>49.999</c:v>
                </c:pt>
                <c:pt idx="71">
                  <c:v>49.997</c:v>
                </c:pt>
                <c:pt idx="72">
                  <c:v>50.002</c:v>
                </c:pt>
                <c:pt idx="73">
                  <c:v>50.001</c:v>
                </c:pt>
                <c:pt idx="74">
                  <c:v>49.998</c:v>
                </c:pt>
                <c:pt idx="75">
                  <c:v>50</c:v>
                </c:pt>
                <c:pt idx="76">
                  <c:v>49.999</c:v>
                </c:pt>
                <c:pt idx="77">
                  <c:v>50</c:v>
                </c:pt>
                <c:pt idx="78">
                  <c:v>50.002</c:v>
                </c:pt>
                <c:pt idx="79">
                  <c:v>50.002</c:v>
                </c:pt>
                <c:pt idx="80">
                  <c:v>50.001</c:v>
                </c:pt>
                <c:pt idx="81">
                  <c:v>50</c:v>
                </c:pt>
                <c:pt idx="82">
                  <c:v>50.006</c:v>
                </c:pt>
                <c:pt idx="83">
                  <c:v>50</c:v>
                </c:pt>
                <c:pt idx="84">
                  <c:v>50.002</c:v>
                </c:pt>
                <c:pt idx="85">
                  <c:v>50</c:v>
                </c:pt>
                <c:pt idx="86">
                  <c:v>49.998</c:v>
                </c:pt>
                <c:pt idx="87">
                  <c:v>49.997</c:v>
                </c:pt>
                <c:pt idx="88">
                  <c:v>49.999</c:v>
                </c:pt>
                <c:pt idx="89">
                  <c:v>49.999</c:v>
                </c:pt>
                <c:pt idx="90">
                  <c:v>49.998</c:v>
                </c:pt>
                <c:pt idx="91">
                  <c:v>50.002</c:v>
                </c:pt>
                <c:pt idx="92">
                  <c:v>49.999</c:v>
                </c:pt>
                <c:pt idx="93">
                  <c:v>49.997</c:v>
                </c:pt>
                <c:pt idx="94">
                  <c:v>50.001</c:v>
                </c:pt>
                <c:pt idx="95">
                  <c:v>49.998</c:v>
                </c:pt>
                <c:pt idx="96">
                  <c:v>50</c:v>
                </c:pt>
                <c:pt idx="97">
                  <c:v>50.001</c:v>
                </c:pt>
                <c:pt idx="98">
                  <c:v>49.998</c:v>
                </c:pt>
                <c:pt idx="99">
                  <c:v>50.001</c:v>
                </c:pt>
                <c:pt idx="100">
                  <c:v>50.002</c:v>
                </c:pt>
                <c:pt idx="101">
                  <c:v>50.004</c:v>
                </c:pt>
                <c:pt idx="102">
                  <c:v>50.001</c:v>
                </c:pt>
                <c:pt idx="103">
                  <c:v>50.001</c:v>
                </c:pt>
                <c:pt idx="104">
                  <c:v>49.999</c:v>
                </c:pt>
                <c:pt idx="105">
                  <c:v>50</c:v>
                </c:pt>
                <c:pt idx="106">
                  <c:v>50</c:v>
                </c:pt>
                <c:pt idx="107">
                  <c:v>49.998</c:v>
                </c:pt>
                <c:pt idx="108">
                  <c:v>50</c:v>
                </c:pt>
                <c:pt idx="109">
                  <c:v>49.999</c:v>
                </c:pt>
                <c:pt idx="110">
                  <c:v>50.002</c:v>
                </c:pt>
                <c:pt idx="111">
                  <c:v>49.999</c:v>
                </c:pt>
                <c:pt idx="112">
                  <c:v>49.997</c:v>
                </c:pt>
                <c:pt idx="113">
                  <c:v>49.998</c:v>
                </c:pt>
                <c:pt idx="114">
                  <c:v>50</c:v>
                </c:pt>
                <c:pt idx="115">
                  <c:v>50</c:v>
                </c:pt>
                <c:pt idx="116">
                  <c:v>50.003</c:v>
                </c:pt>
                <c:pt idx="117">
                  <c:v>49.999</c:v>
                </c:pt>
                <c:pt idx="118">
                  <c:v>50</c:v>
                </c:pt>
                <c:pt idx="119">
                  <c:v>49.999</c:v>
                </c:pt>
                <c:pt idx="120">
                  <c:v>49.998</c:v>
                </c:pt>
                <c:pt idx="121">
                  <c:v>50.001</c:v>
                </c:pt>
                <c:pt idx="122">
                  <c:v>50</c:v>
                </c:pt>
                <c:pt idx="123">
                  <c:v>50.002</c:v>
                </c:pt>
                <c:pt idx="124">
                  <c:v>50</c:v>
                </c:pt>
                <c:pt idx="125">
                  <c:v>50</c:v>
                </c:pt>
                <c:pt idx="126">
                  <c:v>49.999</c:v>
                </c:pt>
                <c:pt idx="127">
                  <c:v>50</c:v>
                </c:pt>
                <c:pt idx="128">
                  <c:v>50.001</c:v>
                </c:pt>
                <c:pt idx="129">
                  <c:v>50.001</c:v>
                </c:pt>
                <c:pt idx="130">
                  <c:v>50.002</c:v>
                </c:pt>
                <c:pt idx="131">
                  <c:v>50</c:v>
                </c:pt>
                <c:pt idx="132">
                  <c:v>50.001</c:v>
                </c:pt>
                <c:pt idx="133">
                  <c:v>50.003</c:v>
                </c:pt>
                <c:pt idx="134">
                  <c:v>50</c:v>
                </c:pt>
                <c:pt idx="135">
                  <c:v>50.003</c:v>
                </c:pt>
                <c:pt idx="136">
                  <c:v>50.004</c:v>
                </c:pt>
                <c:pt idx="137">
                  <c:v>50.004</c:v>
                </c:pt>
                <c:pt idx="138">
                  <c:v>50.004</c:v>
                </c:pt>
                <c:pt idx="139">
                  <c:v>50.002</c:v>
                </c:pt>
                <c:pt idx="140">
                  <c:v>50</c:v>
                </c:pt>
                <c:pt idx="141">
                  <c:v>49.999</c:v>
                </c:pt>
                <c:pt idx="142">
                  <c:v>50.004</c:v>
                </c:pt>
                <c:pt idx="143">
                  <c:v>50.003</c:v>
                </c:pt>
                <c:pt idx="144">
                  <c:v>49.999</c:v>
                </c:pt>
                <c:pt idx="145">
                  <c:v>50.002</c:v>
                </c:pt>
                <c:pt idx="146">
                  <c:v>50.001</c:v>
                </c:pt>
                <c:pt idx="147">
                  <c:v>50</c:v>
                </c:pt>
                <c:pt idx="148">
                  <c:v>50.001</c:v>
                </c:pt>
                <c:pt idx="149">
                  <c:v>50.001</c:v>
                </c:pt>
                <c:pt idx="150">
                  <c:v>50.001</c:v>
                </c:pt>
                <c:pt idx="151">
                  <c:v>50</c:v>
                </c:pt>
                <c:pt idx="152">
                  <c:v>50.001</c:v>
                </c:pt>
                <c:pt idx="153">
                  <c:v>50.002</c:v>
                </c:pt>
                <c:pt idx="154">
                  <c:v>50.002</c:v>
                </c:pt>
                <c:pt idx="155">
                  <c:v>50.001</c:v>
                </c:pt>
                <c:pt idx="156">
                  <c:v>50</c:v>
                </c:pt>
                <c:pt idx="157">
                  <c:v>50</c:v>
                </c:pt>
                <c:pt idx="158">
                  <c:v>50.002</c:v>
                </c:pt>
                <c:pt idx="159">
                  <c:v>50</c:v>
                </c:pt>
                <c:pt idx="160">
                  <c:v>50.004</c:v>
                </c:pt>
                <c:pt idx="161">
                  <c:v>50.003</c:v>
                </c:pt>
                <c:pt idx="162">
                  <c:v>50.002</c:v>
                </c:pt>
                <c:pt idx="163">
                  <c:v>50.003</c:v>
                </c:pt>
                <c:pt idx="164">
                  <c:v>50.001</c:v>
                </c:pt>
                <c:pt idx="165">
                  <c:v>50.002</c:v>
                </c:pt>
                <c:pt idx="166">
                  <c:v>50.003</c:v>
                </c:pt>
                <c:pt idx="167">
                  <c:v>50</c:v>
                </c:pt>
                <c:pt idx="168">
                  <c:v>50.001</c:v>
                </c:pt>
                <c:pt idx="169">
                  <c:v>50.002</c:v>
                </c:pt>
                <c:pt idx="170">
                  <c:v>50.001</c:v>
                </c:pt>
                <c:pt idx="171">
                  <c:v>50</c:v>
                </c:pt>
                <c:pt idx="172">
                  <c:v>50.001</c:v>
                </c:pt>
                <c:pt idx="173">
                  <c:v>50.002</c:v>
                </c:pt>
                <c:pt idx="174">
                  <c:v>50</c:v>
                </c:pt>
                <c:pt idx="175">
                  <c:v>49.999</c:v>
                </c:pt>
                <c:pt idx="176">
                  <c:v>50.002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'50mg'!$D$1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'50mg'!$A$2:$A$178</c:f>
              <c:numCache>
                <c:ptCount val="17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</c:numCache>
            </c:numRef>
          </c:cat>
          <c:val>
            <c:numRef>
              <c:f>'50mg'!$D$2:$D$178</c:f>
              <c:numCache>
                <c:ptCount val="177"/>
                <c:pt idx="0">
                  <c:v>50.00117415730338</c:v>
                </c:pt>
                <c:pt idx="1">
                  <c:v>50.00117415730338</c:v>
                </c:pt>
                <c:pt idx="2">
                  <c:v>50.00117415730338</c:v>
                </c:pt>
                <c:pt idx="3">
                  <c:v>50.00117415730338</c:v>
                </c:pt>
                <c:pt idx="4">
                  <c:v>50.00117415730338</c:v>
                </c:pt>
                <c:pt idx="5">
                  <c:v>50.00117415730338</c:v>
                </c:pt>
                <c:pt idx="6">
                  <c:v>50.00117415730338</c:v>
                </c:pt>
                <c:pt idx="7">
                  <c:v>50.00117415730338</c:v>
                </c:pt>
                <c:pt idx="8">
                  <c:v>50.00117415730338</c:v>
                </c:pt>
                <c:pt idx="9">
                  <c:v>50.00117415730338</c:v>
                </c:pt>
                <c:pt idx="10">
                  <c:v>50.00117415730338</c:v>
                </c:pt>
                <c:pt idx="11">
                  <c:v>50.00117415730338</c:v>
                </c:pt>
                <c:pt idx="12">
                  <c:v>50.00117415730338</c:v>
                </c:pt>
                <c:pt idx="13">
                  <c:v>50.00117415730338</c:v>
                </c:pt>
                <c:pt idx="14">
                  <c:v>50.00117415730338</c:v>
                </c:pt>
                <c:pt idx="15">
                  <c:v>50.00117415730338</c:v>
                </c:pt>
                <c:pt idx="16">
                  <c:v>50.00117415730338</c:v>
                </c:pt>
                <c:pt idx="17">
                  <c:v>50.00117415730338</c:v>
                </c:pt>
                <c:pt idx="18">
                  <c:v>50.00117415730338</c:v>
                </c:pt>
                <c:pt idx="19">
                  <c:v>50.00117415730338</c:v>
                </c:pt>
                <c:pt idx="20">
                  <c:v>50.00117415730338</c:v>
                </c:pt>
                <c:pt idx="21">
                  <c:v>50.00117415730338</c:v>
                </c:pt>
                <c:pt idx="22">
                  <c:v>50.00117415730338</c:v>
                </c:pt>
                <c:pt idx="23">
                  <c:v>50.00117415730338</c:v>
                </c:pt>
                <c:pt idx="24">
                  <c:v>50.00117415730338</c:v>
                </c:pt>
                <c:pt idx="25">
                  <c:v>50.00117415730338</c:v>
                </c:pt>
                <c:pt idx="26">
                  <c:v>50.00117415730338</c:v>
                </c:pt>
                <c:pt idx="27">
                  <c:v>50.00117415730338</c:v>
                </c:pt>
                <c:pt idx="28">
                  <c:v>50.00117415730338</c:v>
                </c:pt>
                <c:pt idx="29">
                  <c:v>50.00117415730338</c:v>
                </c:pt>
                <c:pt idx="30">
                  <c:v>50.00117415730338</c:v>
                </c:pt>
                <c:pt idx="31">
                  <c:v>50.00117415730338</c:v>
                </c:pt>
                <c:pt idx="32">
                  <c:v>50.00117415730338</c:v>
                </c:pt>
                <c:pt idx="33">
                  <c:v>50.00117415730338</c:v>
                </c:pt>
                <c:pt idx="34">
                  <c:v>50.00117415730338</c:v>
                </c:pt>
                <c:pt idx="35">
                  <c:v>50.00117415730338</c:v>
                </c:pt>
                <c:pt idx="36">
                  <c:v>50.00117415730338</c:v>
                </c:pt>
                <c:pt idx="37">
                  <c:v>50.00117415730338</c:v>
                </c:pt>
                <c:pt idx="38">
                  <c:v>50.00117415730338</c:v>
                </c:pt>
                <c:pt idx="39">
                  <c:v>50.00117415730338</c:v>
                </c:pt>
                <c:pt idx="40">
                  <c:v>50.00117415730338</c:v>
                </c:pt>
                <c:pt idx="41">
                  <c:v>50.00117415730338</c:v>
                </c:pt>
                <c:pt idx="42">
                  <c:v>50.00117415730338</c:v>
                </c:pt>
                <c:pt idx="43">
                  <c:v>50.00117415730338</c:v>
                </c:pt>
                <c:pt idx="44">
                  <c:v>50.00117415730338</c:v>
                </c:pt>
                <c:pt idx="45">
                  <c:v>50.00117415730338</c:v>
                </c:pt>
                <c:pt idx="46">
                  <c:v>50.00117415730338</c:v>
                </c:pt>
                <c:pt idx="47">
                  <c:v>50.00117415730338</c:v>
                </c:pt>
                <c:pt idx="48">
                  <c:v>50.00117415730338</c:v>
                </c:pt>
                <c:pt idx="49">
                  <c:v>50.00117415730338</c:v>
                </c:pt>
                <c:pt idx="50">
                  <c:v>50.00117415730338</c:v>
                </c:pt>
                <c:pt idx="51">
                  <c:v>50.00117415730338</c:v>
                </c:pt>
                <c:pt idx="52">
                  <c:v>50.00117415730338</c:v>
                </c:pt>
                <c:pt idx="53">
                  <c:v>50.00117415730338</c:v>
                </c:pt>
                <c:pt idx="54">
                  <c:v>50.00117415730338</c:v>
                </c:pt>
                <c:pt idx="55">
                  <c:v>50.00117415730338</c:v>
                </c:pt>
                <c:pt idx="56">
                  <c:v>50.00117415730338</c:v>
                </c:pt>
                <c:pt idx="57">
                  <c:v>50.00117415730338</c:v>
                </c:pt>
                <c:pt idx="58">
                  <c:v>50.00117415730338</c:v>
                </c:pt>
                <c:pt idx="59">
                  <c:v>50.00117415730338</c:v>
                </c:pt>
                <c:pt idx="60">
                  <c:v>50.00117415730338</c:v>
                </c:pt>
                <c:pt idx="61">
                  <c:v>50.00117415730338</c:v>
                </c:pt>
                <c:pt idx="62">
                  <c:v>50.00117415730338</c:v>
                </c:pt>
                <c:pt idx="63">
                  <c:v>50.00117415730338</c:v>
                </c:pt>
                <c:pt idx="64">
                  <c:v>50.00117415730338</c:v>
                </c:pt>
                <c:pt idx="65">
                  <c:v>50.00117415730338</c:v>
                </c:pt>
                <c:pt idx="66">
                  <c:v>50.00117415730338</c:v>
                </c:pt>
                <c:pt idx="67">
                  <c:v>50.00117415730338</c:v>
                </c:pt>
                <c:pt idx="68">
                  <c:v>50.00117415730338</c:v>
                </c:pt>
                <c:pt idx="69">
                  <c:v>50.00117415730338</c:v>
                </c:pt>
                <c:pt idx="70">
                  <c:v>50.00117415730338</c:v>
                </c:pt>
                <c:pt idx="71">
                  <c:v>50.00117415730338</c:v>
                </c:pt>
                <c:pt idx="72">
                  <c:v>50.00117415730338</c:v>
                </c:pt>
                <c:pt idx="73">
                  <c:v>50.00117415730338</c:v>
                </c:pt>
                <c:pt idx="74">
                  <c:v>50.00117415730338</c:v>
                </c:pt>
                <c:pt idx="75">
                  <c:v>50.00117415730338</c:v>
                </c:pt>
                <c:pt idx="76">
                  <c:v>50.00117415730338</c:v>
                </c:pt>
                <c:pt idx="77">
                  <c:v>50.00117415730338</c:v>
                </c:pt>
                <c:pt idx="78">
                  <c:v>50.00117415730338</c:v>
                </c:pt>
                <c:pt idx="79">
                  <c:v>50.00117415730338</c:v>
                </c:pt>
                <c:pt idx="80">
                  <c:v>50.00117415730338</c:v>
                </c:pt>
                <c:pt idx="81">
                  <c:v>50.00117415730338</c:v>
                </c:pt>
                <c:pt idx="82">
                  <c:v>50.00117415730338</c:v>
                </c:pt>
                <c:pt idx="83">
                  <c:v>50.00117415730338</c:v>
                </c:pt>
                <c:pt idx="84">
                  <c:v>50.00117415730338</c:v>
                </c:pt>
                <c:pt idx="85">
                  <c:v>50.00117415730338</c:v>
                </c:pt>
                <c:pt idx="86">
                  <c:v>50.00117415730338</c:v>
                </c:pt>
                <c:pt idx="87">
                  <c:v>50.00117415730338</c:v>
                </c:pt>
                <c:pt idx="88">
                  <c:v>50.00117415730338</c:v>
                </c:pt>
                <c:pt idx="89">
                  <c:v>50.00117415730338</c:v>
                </c:pt>
                <c:pt idx="90">
                  <c:v>50.00117415730338</c:v>
                </c:pt>
                <c:pt idx="91">
                  <c:v>50.00117415730338</c:v>
                </c:pt>
                <c:pt idx="92">
                  <c:v>50.00117415730338</c:v>
                </c:pt>
                <c:pt idx="93">
                  <c:v>50.00117415730338</c:v>
                </c:pt>
                <c:pt idx="94">
                  <c:v>50.00117415730338</c:v>
                </c:pt>
                <c:pt idx="95">
                  <c:v>50.00117415730338</c:v>
                </c:pt>
                <c:pt idx="96">
                  <c:v>50.00117415730338</c:v>
                </c:pt>
                <c:pt idx="97">
                  <c:v>50.00117415730338</c:v>
                </c:pt>
                <c:pt idx="98">
                  <c:v>50.00117415730338</c:v>
                </c:pt>
                <c:pt idx="99">
                  <c:v>50.00117415730338</c:v>
                </c:pt>
                <c:pt idx="100">
                  <c:v>50.00117415730338</c:v>
                </c:pt>
                <c:pt idx="101">
                  <c:v>50.00117415730338</c:v>
                </c:pt>
                <c:pt idx="102">
                  <c:v>50.00117415730338</c:v>
                </c:pt>
                <c:pt idx="103">
                  <c:v>50.00117415730338</c:v>
                </c:pt>
                <c:pt idx="104">
                  <c:v>50.00117415730338</c:v>
                </c:pt>
                <c:pt idx="105">
                  <c:v>50.00117415730338</c:v>
                </c:pt>
                <c:pt idx="106">
                  <c:v>50.00117415730338</c:v>
                </c:pt>
                <c:pt idx="107">
                  <c:v>50.00117415730338</c:v>
                </c:pt>
                <c:pt idx="108">
                  <c:v>50.00117415730338</c:v>
                </c:pt>
                <c:pt idx="109">
                  <c:v>50.00117415730338</c:v>
                </c:pt>
                <c:pt idx="110">
                  <c:v>50.00117415730338</c:v>
                </c:pt>
                <c:pt idx="111">
                  <c:v>50.00117415730338</c:v>
                </c:pt>
                <c:pt idx="112">
                  <c:v>50.00117415730338</c:v>
                </c:pt>
                <c:pt idx="113">
                  <c:v>50.00117415730338</c:v>
                </c:pt>
                <c:pt idx="114">
                  <c:v>50.00117415730338</c:v>
                </c:pt>
                <c:pt idx="115">
                  <c:v>50.00117415730338</c:v>
                </c:pt>
                <c:pt idx="116">
                  <c:v>50.00117415730338</c:v>
                </c:pt>
                <c:pt idx="117">
                  <c:v>50.00117415730338</c:v>
                </c:pt>
                <c:pt idx="118">
                  <c:v>50.00117415730338</c:v>
                </c:pt>
                <c:pt idx="119">
                  <c:v>50.00117415730338</c:v>
                </c:pt>
                <c:pt idx="120">
                  <c:v>50.00117415730338</c:v>
                </c:pt>
                <c:pt idx="121">
                  <c:v>50.00117415730338</c:v>
                </c:pt>
                <c:pt idx="122">
                  <c:v>50.00117415730338</c:v>
                </c:pt>
                <c:pt idx="123">
                  <c:v>50.00117415730338</c:v>
                </c:pt>
                <c:pt idx="124">
                  <c:v>50.00117415730338</c:v>
                </c:pt>
                <c:pt idx="125">
                  <c:v>50.00117415730338</c:v>
                </c:pt>
                <c:pt idx="126">
                  <c:v>50.00117415730338</c:v>
                </c:pt>
                <c:pt idx="127">
                  <c:v>50.00117415730338</c:v>
                </c:pt>
                <c:pt idx="128">
                  <c:v>50.00117415730338</c:v>
                </c:pt>
                <c:pt idx="129">
                  <c:v>50.00117415730338</c:v>
                </c:pt>
                <c:pt idx="130">
                  <c:v>50.00117415730338</c:v>
                </c:pt>
                <c:pt idx="131">
                  <c:v>50.00117415730338</c:v>
                </c:pt>
                <c:pt idx="132">
                  <c:v>50.00117415730338</c:v>
                </c:pt>
                <c:pt idx="133">
                  <c:v>50.00117415730338</c:v>
                </c:pt>
                <c:pt idx="134">
                  <c:v>50.00117415730338</c:v>
                </c:pt>
                <c:pt idx="135">
                  <c:v>50.00117415730338</c:v>
                </c:pt>
                <c:pt idx="136">
                  <c:v>50.00117415730338</c:v>
                </c:pt>
                <c:pt idx="137">
                  <c:v>50.00117415730338</c:v>
                </c:pt>
                <c:pt idx="138">
                  <c:v>50.00117415730338</c:v>
                </c:pt>
                <c:pt idx="139">
                  <c:v>50.00117415730338</c:v>
                </c:pt>
                <c:pt idx="140">
                  <c:v>50.00117415730338</c:v>
                </c:pt>
                <c:pt idx="141">
                  <c:v>50.00117415730338</c:v>
                </c:pt>
                <c:pt idx="142">
                  <c:v>50.00117415730338</c:v>
                </c:pt>
                <c:pt idx="143">
                  <c:v>50.00117415730338</c:v>
                </c:pt>
                <c:pt idx="144">
                  <c:v>50.00117415730338</c:v>
                </c:pt>
                <c:pt idx="145">
                  <c:v>50.00117415730338</c:v>
                </c:pt>
                <c:pt idx="146">
                  <c:v>50.00117415730338</c:v>
                </c:pt>
                <c:pt idx="147">
                  <c:v>50.00117415730338</c:v>
                </c:pt>
                <c:pt idx="148">
                  <c:v>50.00117415730338</c:v>
                </c:pt>
                <c:pt idx="149">
                  <c:v>50.00117415730338</c:v>
                </c:pt>
                <c:pt idx="150">
                  <c:v>50.00117415730338</c:v>
                </c:pt>
                <c:pt idx="151">
                  <c:v>50.00117415730338</c:v>
                </c:pt>
                <c:pt idx="152">
                  <c:v>50.00117415730338</c:v>
                </c:pt>
                <c:pt idx="153">
                  <c:v>50.00117415730338</c:v>
                </c:pt>
                <c:pt idx="154">
                  <c:v>50.00117415730338</c:v>
                </c:pt>
                <c:pt idx="155">
                  <c:v>50.00117415730338</c:v>
                </c:pt>
                <c:pt idx="156">
                  <c:v>50.00117415730338</c:v>
                </c:pt>
                <c:pt idx="157">
                  <c:v>50.00117415730338</c:v>
                </c:pt>
                <c:pt idx="158">
                  <c:v>50.00117415730338</c:v>
                </c:pt>
                <c:pt idx="159">
                  <c:v>50.00117415730338</c:v>
                </c:pt>
                <c:pt idx="160">
                  <c:v>50.00117415730338</c:v>
                </c:pt>
                <c:pt idx="161">
                  <c:v>50.00117415730338</c:v>
                </c:pt>
                <c:pt idx="162">
                  <c:v>50.00117415730338</c:v>
                </c:pt>
                <c:pt idx="163">
                  <c:v>50.00117415730338</c:v>
                </c:pt>
                <c:pt idx="164">
                  <c:v>50.00117415730338</c:v>
                </c:pt>
                <c:pt idx="165">
                  <c:v>50.00117415730338</c:v>
                </c:pt>
                <c:pt idx="166">
                  <c:v>50.00117415730338</c:v>
                </c:pt>
                <c:pt idx="167">
                  <c:v>50.00117415730338</c:v>
                </c:pt>
                <c:pt idx="168">
                  <c:v>50.00117415730338</c:v>
                </c:pt>
                <c:pt idx="169">
                  <c:v>50.00117415730338</c:v>
                </c:pt>
                <c:pt idx="170">
                  <c:v>50.00117415730338</c:v>
                </c:pt>
                <c:pt idx="171">
                  <c:v>50.00117415730338</c:v>
                </c:pt>
                <c:pt idx="172">
                  <c:v>50.00117415730338</c:v>
                </c:pt>
                <c:pt idx="173">
                  <c:v>50.00117415730338</c:v>
                </c:pt>
                <c:pt idx="174">
                  <c:v>50.00117415730338</c:v>
                </c:pt>
                <c:pt idx="175">
                  <c:v>50.00117415730338</c:v>
                </c:pt>
                <c:pt idx="176">
                  <c:v>50.00117415730338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'50mg'!$F$1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'50mg'!$A$2:$A$178</c:f>
              <c:numCache>
                <c:ptCount val="17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</c:numCache>
            </c:numRef>
          </c:cat>
          <c:val>
            <c:numRef>
              <c:f>'50mg'!$F$2:$F$178</c:f>
              <c:numCache>
                <c:ptCount val="177"/>
                <c:pt idx="0">
                  <c:v>50.00768464866809</c:v>
                </c:pt>
                <c:pt idx="1">
                  <c:v>50.00768464866809</c:v>
                </c:pt>
                <c:pt idx="2">
                  <c:v>50.00768464866809</c:v>
                </c:pt>
                <c:pt idx="3">
                  <c:v>50.00768464866809</c:v>
                </c:pt>
                <c:pt idx="4">
                  <c:v>50.00768464866809</c:v>
                </c:pt>
                <c:pt idx="5">
                  <c:v>50.00768464866809</c:v>
                </c:pt>
                <c:pt idx="6">
                  <c:v>50.00768464866809</c:v>
                </c:pt>
                <c:pt idx="7">
                  <c:v>50.00768464866809</c:v>
                </c:pt>
                <c:pt idx="8">
                  <c:v>50.00768464866809</c:v>
                </c:pt>
                <c:pt idx="9">
                  <c:v>50.00768464866809</c:v>
                </c:pt>
                <c:pt idx="10">
                  <c:v>50.00768464866809</c:v>
                </c:pt>
                <c:pt idx="11">
                  <c:v>50.00768464866809</c:v>
                </c:pt>
                <c:pt idx="12">
                  <c:v>50.00768464866809</c:v>
                </c:pt>
                <c:pt idx="13">
                  <c:v>50.00768464866809</c:v>
                </c:pt>
                <c:pt idx="14">
                  <c:v>50.00768464866809</c:v>
                </c:pt>
                <c:pt idx="15">
                  <c:v>50.00768464866809</c:v>
                </c:pt>
                <c:pt idx="16">
                  <c:v>50.00768464866809</c:v>
                </c:pt>
                <c:pt idx="17">
                  <c:v>50.00768464866809</c:v>
                </c:pt>
                <c:pt idx="18">
                  <c:v>50.00768464866809</c:v>
                </c:pt>
                <c:pt idx="19">
                  <c:v>50.00768464866809</c:v>
                </c:pt>
                <c:pt idx="20">
                  <c:v>50.00768464866809</c:v>
                </c:pt>
                <c:pt idx="21">
                  <c:v>50.00768464866809</c:v>
                </c:pt>
                <c:pt idx="22">
                  <c:v>50.00768464866809</c:v>
                </c:pt>
                <c:pt idx="23">
                  <c:v>50.00768464866809</c:v>
                </c:pt>
                <c:pt idx="24">
                  <c:v>50.00768464866809</c:v>
                </c:pt>
                <c:pt idx="25">
                  <c:v>50.00768464866809</c:v>
                </c:pt>
                <c:pt idx="26">
                  <c:v>50.00768464866809</c:v>
                </c:pt>
                <c:pt idx="27">
                  <c:v>50.00768464866809</c:v>
                </c:pt>
                <c:pt idx="28">
                  <c:v>50.00768464866809</c:v>
                </c:pt>
                <c:pt idx="29">
                  <c:v>50.00768464866809</c:v>
                </c:pt>
                <c:pt idx="30">
                  <c:v>50.00768464866809</c:v>
                </c:pt>
                <c:pt idx="31">
                  <c:v>50.00768464866809</c:v>
                </c:pt>
                <c:pt idx="32">
                  <c:v>50.00768464866809</c:v>
                </c:pt>
                <c:pt idx="33">
                  <c:v>50.00768464866809</c:v>
                </c:pt>
                <c:pt idx="34">
                  <c:v>50.00768464866809</c:v>
                </c:pt>
                <c:pt idx="35">
                  <c:v>50.00768464866809</c:v>
                </c:pt>
                <c:pt idx="36">
                  <c:v>50.00768464866809</c:v>
                </c:pt>
                <c:pt idx="37">
                  <c:v>50.00768464866809</c:v>
                </c:pt>
                <c:pt idx="38">
                  <c:v>50.00768464866809</c:v>
                </c:pt>
                <c:pt idx="39">
                  <c:v>50.00768464866809</c:v>
                </c:pt>
                <c:pt idx="40">
                  <c:v>50.00768464866809</c:v>
                </c:pt>
                <c:pt idx="41">
                  <c:v>50.00768464866809</c:v>
                </c:pt>
                <c:pt idx="42">
                  <c:v>50.00768464866809</c:v>
                </c:pt>
                <c:pt idx="43">
                  <c:v>50.00768464866809</c:v>
                </c:pt>
                <c:pt idx="44">
                  <c:v>50.00768464866809</c:v>
                </c:pt>
                <c:pt idx="45">
                  <c:v>50.00768464866809</c:v>
                </c:pt>
                <c:pt idx="46">
                  <c:v>50.00768464866809</c:v>
                </c:pt>
                <c:pt idx="47">
                  <c:v>50.00768464866809</c:v>
                </c:pt>
                <c:pt idx="48">
                  <c:v>50.00768464866809</c:v>
                </c:pt>
                <c:pt idx="49">
                  <c:v>50.00768464866809</c:v>
                </c:pt>
                <c:pt idx="50">
                  <c:v>50.00768464866809</c:v>
                </c:pt>
                <c:pt idx="51">
                  <c:v>50.00768464866809</c:v>
                </c:pt>
                <c:pt idx="52">
                  <c:v>50.00768464866809</c:v>
                </c:pt>
                <c:pt idx="53">
                  <c:v>50.00768464866809</c:v>
                </c:pt>
                <c:pt idx="54">
                  <c:v>50.00768464866809</c:v>
                </c:pt>
                <c:pt idx="55">
                  <c:v>50.00768464866809</c:v>
                </c:pt>
                <c:pt idx="56">
                  <c:v>50.00768464866809</c:v>
                </c:pt>
                <c:pt idx="57">
                  <c:v>50.00768464866809</c:v>
                </c:pt>
                <c:pt idx="58">
                  <c:v>50.00768464866809</c:v>
                </c:pt>
                <c:pt idx="59">
                  <c:v>50.00768464866809</c:v>
                </c:pt>
                <c:pt idx="60">
                  <c:v>50.00768464866809</c:v>
                </c:pt>
                <c:pt idx="61">
                  <c:v>50.00768464866809</c:v>
                </c:pt>
                <c:pt idx="62">
                  <c:v>50.00768464866809</c:v>
                </c:pt>
                <c:pt idx="63">
                  <c:v>50.00768464866809</c:v>
                </c:pt>
                <c:pt idx="64">
                  <c:v>50.00768464866809</c:v>
                </c:pt>
                <c:pt idx="65">
                  <c:v>50.00768464866809</c:v>
                </c:pt>
                <c:pt idx="66">
                  <c:v>50.00768464866809</c:v>
                </c:pt>
                <c:pt idx="67">
                  <c:v>50.00768464866809</c:v>
                </c:pt>
                <c:pt idx="68">
                  <c:v>50.00768464866809</c:v>
                </c:pt>
                <c:pt idx="69">
                  <c:v>50.00768464866809</c:v>
                </c:pt>
                <c:pt idx="70">
                  <c:v>50.00768464866809</c:v>
                </c:pt>
                <c:pt idx="71">
                  <c:v>50.00768464866809</c:v>
                </c:pt>
                <c:pt idx="72">
                  <c:v>50.00768464866809</c:v>
                </c:pt>
                <c:pt idx="73">
                  <c:v>50.00768464866809</c:v>
                </c:pt>
                <c:pt idx="74">
                  <c:v>50.00768464866809</c:v>
                </c:pt>
                <c:pt idx="75">
                  <c:v>50.00768464866809</c:v>
                </c:pt>
                <c:pt idx="76">
                  <c:v>50.00768464866809</c:v>
                </c:pt>
                <c:pt idx="77">
                  <c:v>50.00768464866809</c:v>
                </c:pt>
                <c:pt idx="78">
                  <c:v>50.00768464866809</c:v>
                </c:pt>
                <c:pt idx="79">
                  <c:v>50.00768464866809</c:v>
                </c:pt>
                <c:pt idx="80">
                  <c:v>50.00768464866809</c:v>
                </c:pt>
                <c:pt idx="81">
                  <c:v>50.00768464866809</c:v>
                </c:pt>
                <c:pt idx="82">
                  <c:v>50.00768464866809</c:v>
                </c:pt>
                <c:pt idx="83">
                  <c:v>50.00768464866809</c:v>
                </c:pt>
                <c:pt idx="84">
                  <c:v>50.00768464866809</c:v>
                </c:pt>
                <c:pt idx="85">
                  <c:v>50.00768464866809</c:v>
                </c:pt>
                <c:pt idx="86">
                  <c:v>50.00768464866809</c:v>
                </c:pt>
                <c:pt idx="87">
                  <c:v>50.00768464866809</c:v>
                </c:pt>
                <c:pt idx="88">
                  <c:v>50.00768464866809</c:v>
                </c:pt>
                <c:pt idx="89">
                  <c:v>50.00768464866809</c:v>
                </c:pt>
                <c:pt idx="90">
                  <c:v>50.00768464866809</c:v>
                </c:pt>
                <c:pt idx="91">
                  <c:v>50.00768464866809</c:v>
                </c:pt>
                <c:pt idx="92">
                  <c:v>50.00768464866809</c:v>
                </c:pt>
                <c:pt idx="93">
                  <c:v>50.00768464866809</c:v>
                </c:pt>
                <c:pt idx="94">
                  <c:v>50.00768464866809</c:v>
                </c:pt>
                <c:pt idx="95">
                  <c:v>50.00768464866809</c:v>
                </c:pt>
                <c:pt idx="96">
                  <c:v>50.00768464866809</c:v>
                </c:pt>
                <c:pt idx="97">
                  <c:v>50.00768464866809</c:v>
                </c:pt>
                <c:pt idx="98">
                  <c:v>50.00768464866809</c:v>
                </c:pt>
                <c:pt idx="99">
                  <c:v>50.00768464866809</c:v>
                </c:pt>
                <c:pt idx="100">
                  <c:v>50.00768464866809</c:v>
                </c:pt>
                <c:pt idx="101">
                  <c:v>50.00768464866809</c:v>
                </c:pt>
                <c:pt idx="102">
                  <c:v>50.00768464866809</c:v>
                </c:pt>
                <c:pt idx="103">
                  <c:v>50.00768464866809</c:v>
                </c:pt>
                <c:pt idx="104">
                  <c:v>50.00768464866809</c:v>
                </c:pt>
                <c:pt idx="105">
                  <c:v>50.00768464866809</c:v>
                </c:pt>
                <c:pt idx="106">
                  <c:v>50.00768464866809</c:v>
                </c:pt>
                <c:pt idx="107">
                  <c:v>50.00768464866809</c:v>
                </c:pt>
                <c:pt idx="108">
                  <c:v>50.00768464866809</c:v>
                </c:pt>
                <c:pt idx="109">
                  <c:v>50.00768464866809</c:v>
                </c:pt>
                <c:pt idx="110">
                  <c:v>50.00768464866809</c:v>
                </c:pt>
                <c:pt idx="111">
                  <c:v>50.00768464866809</c:v>
                </c:pt>
                <c:pt idx="112">
                  <c:v>50.00768464866809</c:v>
                </c:pt>
                <c:pt idx="113">
                  <c:v>50.00768464866809</c:v>
                </c:pt>
                <c:pt idx="114">
                  <c:v>50.00768464866809</c:v>
                </c:pt>
                <c:pt idx="115">
                  <c:v>50.00768464866809</c:v>
                </c:pt>
                <c:pt idx="116">
                  <c:v>50.00768464866809</c:v>
                </c:pt>
                <c:pt idx="117">
                  <c:v>50.00768464866809</c:v>
                </c:pt>
                <c:pt idx="118">
                  <c:v>50.00768464866809</c:v>
                </c:pt>
                <c:pt idx="119">
                  <c:v>50.00768464866809</c:v>
                </c:pt>
                <c:pt idx="120">
                  <c:v>50.00768464866809</c:v>
                </c:pt>
                <c:pt idx="121">
                  <c:v>50.00768464866809</c:v>
                </c:pt>
                <c:pt idx="122">
                  <c:v>50.00768464866809</c:v>
                </c:pt>
                <c:pt idx="123">
                  <c:v>50.00768464866809</c:v>
                </c:pt>
                <c:pt idx="124">
                  <c:v>50.00768464866809</c:v>
                </c:pt>
                <c:pt idx="125">
                  <c:v>50.00768464866809</c:v>
                </c:pt>
                <c:pt idx="126">
                  <c:v>50.00768464866809</c:v>
                </c:pt>
                <c:pt idx="127">
                  <c:v>50.00768464866809</c:v>
                </c:pt>
                <c:pt idx="128">
                  <c:v>50.00768464866809</c:v>
                </c:pt>
                <c:pt idx="129">
                  <c:v>50.00768464866809</c:v>
                </c:pt>
                <c:pt idx="130">
                  <c:v>50.00768464866809</c:v>
                </c:pt>
                <c:pt idx="131">
                  <c:v>50.00768464866809</c:v>
                </c:pt>
                <c:pt idx="132">
                  <c:v>50.00768464866809</c:v>
                </c:pt>
                <c:pt idx="133">
                  <c:v>50.00768464866809</c:v>
                </c:pt>
                <c:pt idx="134">
                  <c:v>50.00768464866809</c:v>
                </c:pt>
                <c:pt idx="135">
                  <c:v>50.00768464866809</c:v>
                </c:pt>
                <c:pt idx="136">
                  <c:v>50.00768464866809</c:v>
                </c:pt>
                <c:pt idx="137">
                  <c:v>50.00768464866809</c:v>
                </c:pt>
                <c:pt idx="138">
                  <c:v>50.00768464866809</c:v>
                </c:pt>
                <c:pt idx="139">
                  <c:v>50.00768464866809</c:v>
                </c:pt>
                <c:pt idx="140">
                  <c:v>50.00768464866809</c:v>
                </c:pt>
                <c:pt idx="141">
                  <c:v>50.00768464866809</c:v>
                </c:pt>
                <c:pt idx="142">
                  <c:v>50.00768464866809</c:v>
                </c:pt>
                <c:pt idx="143">
                  <c:v>50.00768464866809</c:v>
                </c:pt>
                <c:pt idx="144">
                  <c:v>50.00768464866809</c:v>
                </c:pt>
                <c:pt idx="145">
                  <c:v>50.00768464866809</c:v>
                </c:pt>
                <c:pt idx="146">
                  <c:v>50.00768464866809</c:v>
                </c:pt>
                <c:pt idx="147">
                  <c:v>50.00768464866809</c:v>
                </c:pt>
                <c:pt idx="148">
                  <c:v>50.00768464866809</c:v>
                </c:pt>
                <c:pt idx="149">
                  <c:v>50.00768464866809</c:v>
                </c:pt>
                <c:pt idx="150">
                  <c:v>50.00768464866809</c:v>
                </c:pt>
                <c:pt idx="151">
                  <c:v>50.00768464866809</c:v>
                </c:pt>
                <c:pt idx="152">
                  <c:v>50.00768464866809</c:v>
                </c:pt>
                <c:pt idx="153">
                  <c:v>50.00768464866809</c:v>
                </c:pt>
                <c:pt idx="154">
                  <c:v>50.00768464866809</c:v>
                </c:pt>
                <c:pt idx="155">
                  <c:v>50.00768464866809</c:v>
                </c:pt>
                <c:pt idx="156">
                  <c:v>50.00768464866809</c:v>
                </c:pt>
                <c:pt idx="157">
                  <c:v>50.00768464866809</c:v>
                </c:pt>
                <c:pt idx="158">
                  <c:v>50.00768464866809</c:v>
                </c:pt>
                <c:pt idx="159">
                  <c:v>50.00768464866809</c:v>
                </c:pt>
                <c:pt idx="160">
                  <c:v>50.00768464866809</c:v>
                </c:pt>
                <c:pt idx="161">
                  <c:v>50.00768464866809</c:v>
                </c:pt>
                <c:pt idx="162">
                  <c:v>50.00768464866809</c:v>
                </c:pt>
                <c:pt idx="163">
                  <c:v>50.00768464866809</c:v>
                </c:pt>
                <c:pt idx="164">
                  <c:v>50.00768464866809</c:v>
                </c:pt>
                <c:pt idx="165">
                  <c:v>50.00768464866809</c:v>
                </c:pt>
                <c:pt idx="166">
                  <c:v>50.00768464866809</c:v>
                </c:pt>
                <c:pt idx="167">
                  <c:v>50.00768464866809</c:v>
                </c:pt>
                <c:pt idx="168">
                  <c:v>50.00768464866809</c:v>
                </c:pt>
                <c:pt idx="169">
                  <c:v>50.00768464866809</c:v>
                </c:pt>
                <c:pt idx="170">
                  <c:v>50.00768464866809</c:v>
                </c:pt>
                <c:pt idx="171">
                  <c:v>50.00768464866809</c:v>
                </c:pt>
                <c:pt idx="172">
                  <c:v>50.00768464866809</c:v>
                </c:pt>
                <c:pt idx="173">
                  <c:v>50.00768464866809</c:v>
                </c:pt>
                <c:pt idx="174">
                  <c:v>50.00768464866809</c:v>
                </c:pt>
                <c:pt idx="175">
                  <c:v>50.00768464866809</c:v>
                </c:pt>
                <c:pt idx="176">
                  <c:v>50.00768464866809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'50mg'!$G$1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'50mg'!$A$2:$A$178</c:f>
              <c:numCache>
                <c:ptCount val="17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</c:numCache>
            </c:numRef>
          </c:cat>
          <c:val>
            <c:numRef>
              <c:f>'50mg'!$G$2:$G$178</c:f>
              <c:numCache>
                <c:ptCount val="177"/>
                <c:pt idx="0">
                  <c:v>49.994663665938674</c:v>
                </c:pt>
                <c:pt idx="1">
                  <c:v>49.994663665938674</c:v>
                </c:pt>
                <c:pt idx="2">
                  <c:v>49.994663665938674</c:v>
                </c:pt>
                <c:pt idx="3">
                  <c:v>49.994663665938674</c:v>
                </c:pt>
                <c:pt idx="4">
                  <c:v>49.994663665938674</c:v>
                </c:pt>
                <c:pt idx="5">
                  <c:v>49.994663665938674</c:v>
                </c:pt>
                <c:pt idx="6">
                  <c:v>49.994663665938674</c:v>
                </c:pt>
                <c:pt idx="7">
                  <c:v>49.994663665938674</c:v>
                </c:pt>
                <c:pt idx="8">
                  <c:v>49.994663665938674</c:v>
                </c:pt>
                <c:pt idx="9">
                  <c:v>49.994663665938674</c:v>
                </c:pt>
                <c:pt idx="10">
                  <c:v>49.994663665938674</c:v>
                </c:pt>
                <c:pt idx="11">
                  <c:v>49.994663665938674</c:v>
                </c:pt>
                <c:pt idx="12">
                  <c:v>49.994663665938674</c:v>
                </c:pt>
                <c:pt idx="13">
                  <c:v>49.994663665938674</c:v>
                </c:pt>
                <c:pt idx="14">
                  <c:v>49.994663665938674</c:v>
                </c:pt>
                <c:pt idx="15">
                  <c:v>49.994663665938674</c:v>
                </c:pt>
                <c:pt idx="16">
                  <c:v>49.994663665938674</c:v>
                </c:pt>
                <c:pt idx="17">
                  <c:v>49.994663665938674</c:v>
                </c:pt>
                <c:pt idx="18">
                  <c:v>49.994663665938674</c:v>
                </c:pt>
                <c:pt idx="19">
                  <c:v>49.994663665938674</c:v>
                </c:pt>
                <c:pt idx="20">
                  <c:v>49.994663665938674</c:v>
                </c:pt>
                <c:pt idx="21">
                  <c:v>49.994663665938674</c:v>
                </c:pt>
                <c:pt idx="22">
                  <c:v>49.994663665938674</c:v>
                </c:pt>
                <c:pt idx="23">
                  <c:v>49.994663665938674</c:v>
                </c:pt>
                <c:pt idx="24">
                  <c:v>49.994663665938674</c:v>
                </c:pt>
                <c:pt idx="25">
                  <c:v>49.994663665938674</c:v>
                </c:pt>
                <c:pt idx="26">
                  <c:v>49.994663665938674</c:v>
                </c:pt>
                <c:pt idx="27">
                  <c:v>49.994663665938674</c:v>
                </c:pt>
                <c:pt idx="28">
                  <c:v>49.994663665938674</c:v>
                </c:pt>
                <c:pt idx="29">
                  <c:v>49.994663665938674</c:v>
                </c:pt>
                <c:pt idx="30">
                  <c:v>49.994663665938674</c:v>
                </c:pt>
                <c:pt idx="31">
                  <c:v>49.994663665938674</c:v>
                </c:pt>
                <c:pt idx="32">
                  <c:v>49.994663665938674</c:v>
                </c:pt>
                <c:pt idx="33">
                  <c:v>49.994663665938674</c:v>
                </c:pt>
                <c:pt idx="34">
                  <c:v>49.994663665938674</c:v>
                </c:pt>
                <c:pt idx="35">
                  <c:v>49.994663665938674</c:v>
                </c:pt>
                <c:pt idx="36">
                  <c:v>49.994663665938674</c:v>
                </c:pt>
                <c:pt idx="37">
                  <c:v>49.994663665938674</c:v>
                </c:pt>
                <c:pt idx="38">
                  <c:v>49.994663665938674</c:v>
                </c:pt>
                <c:pt idx="39">
                  <c:v>49.994663665938674</c:v>
                </c:pt>
                <c:pt idx="40">
                  <c:v>49.994663665938674</c:v>
                </c:pt>
                <c:pt idx="41">
                  <c:v>49.994663665938674</c:v>
                </c:pt>
                <c:pt idx="42">
                  <c:v>49.994663665938674</c:v>
                </c:pt>
                <c:pt idx="43">
                  <c:v>49.994663665938674</c:v>
                </c:pt>
                <c:pt idx="44">
                  <c:v>49.994663665938674</c:v>
                </c:pt>
                <c:pt idx="45">
                  <c:v>49.994663665938674</c:v>
                </c:pt>
                <c:pt idx="46">
                  <c:v>49.994663665938674</c:v>
                </c:pt>
                <c:pt idx="47">
                  <c:v>49.994663665938674</c:v>
                </c:pt>
                <c:pt idx="48">
                  <c:v>49.994663665938674</c:v>
                </c:pt>
                <c:pt idx="49">
                  <c:v>49.994663665938674</c:v>
                </c:pt>
                <c:pt idx="50">
                  <c:v>49.994663665938674</c:v>
                </c:pt>
                <c:pt idx="51">
                  <c:v>49.994663665938674</c:v>
                </c:pt>
                <c:pt idx="52">
                  <c:v>49.994663665938674</c:v>
                </c:pt>
                <c:pt idx="53">
                  <c:v>49.994663665938674</c:v>
                </c:pt>
                <c:pt idx="54">
                  <c:v>49.994663665938674</c:v>
                </c:pt>
                <c:pt idx="55">
                  <c:v>49.994663665938674</c:v>
                </c:pt>
                <c:pt idx="56">
                  <c:v>49.994663665938674</c:v>
                </c:pt>
                <c:pt idx="57">
                  <c:v>49.994663665938674</c:v>
                </c:pt>
                <c:pt idx="58">
                  <c:v>49.994663665938674</c:v>
                </c:pt>
                <c:pt idx="59">
                  <c:v>49.994663665938674</c:v>
                </c:pt>
                <c:pt idx="60">
                  <c:v>49.994663665938674</c:v>
                </c:pt>
                <c:pt idx="61">
                  <c:v>49.994663665938674</c:v>
                </c:pt>
                <c:pt idx="62">
                  <c:v>49.994663665938674</c:v>
                </c:pt>
                <c:pt idx="63">
                  <c:v>49.994663665938674</c:v>
                </c:pt>
                <c:pt idx="64">
                  <c:v>49.994663665938674</c:v>
                </c:pt>
                <c:pt idx="65">
                  <c:v>49.994663665938674</c:v>
                </c:pt>
                <c:pt idx="66">
                  <c:v>49.994663665938674</c:v>
                </c:pt>
                <c:pt idx="67">
                  <c:v>49.994663665938674</c:v>
                </c:pt>
                <c:pt idx="68">
                  <c:v>49.994663665938674</c:v>
                </c:pt>
                <c:pt idx="69">
                  <c:v>49.994663665938674</c:v>
                </c:pt>
                <c:pt idx="70">
                  <c:v>49.994663665938674</c:v>
                </c:pt>
                <c:pt idx="71">
                  <c:v>49.994663665938674</c:v>
                </c:pt>
                <c:pt idx="72">
                  <c:v>49.994663665938674</c:v>
                </c:pt>
                <c:pt idx="73">
                  <c:v>49.994663665938674</c:v>
                </c:pt>
                <c:pt idx="74">
                  <c:v>49.994663665938674</c:v>
                </c:pt>
                <c:pt idx="75">
                  <c:v>49.994663665938674</c:v>
                </c:pt>
                <c:pt idx="76">
                  <c:v>49.994663665938674</c:v>
                </c:pt>
                <c:pt idx="77">
                  <c:v>49.994663665938674</c:v>
                </c:pt>
                <c:pt idx="78">
                  <c:v>49.994663665938674</c:v>
                </c:pt>
                <c:pt idx="79">
                  <c:v>49.994663665938674</c:v>
                </c:pt>
                <c:pt idx="80">
                  <c:v>49.994663665938674</c:v>
                </c:pt>
                <c:pt idx="81">
                  <c:v>49.994663665938674</c:v>
                </c:pt>
                <c:pt idx="82">
                  <c:v>49.994663665938674</c:v>
                </c:pt>
                <c:pt idx="83">
                  <c:v>49.994663665938674</c:v>
                </c:pt>
                <c:pt idx="84">
                  <c:v>49.994663665938674</c:v>
                </c:pt>
                <c:pt idx="85">
                  <c:v>49.994663665938674</c:v>
                </c:pt>
                <c:pt idx="86">
                  <c:v>49.994663665938674</c:v>
                </c:pt>
                <c:pt idx="87">
                  <c:v>49.994663665938674</c:v>
                </c:pt>
                <c:pt idx="88">
                  <c:v>49.994663665938674</c:v>
                </c:pt>
                <c:pt idx="89">
                  <c:v>49.994663665938674</c:v>
                </c:pt>
                <c:pt idx="90">
                  <c:v>49.994663665938674</c:v>
                </c:pt>
                <c:pt idx="91">
                  <c:v>49.994663665938674</c:v>
                </c:pt>
                <c:pt idx="92">
                  <c:v>49.994663665938674</c:v>
                </c:pt>
                <c:pt idx="93">
                  <c:v>49.994663665938674</c:v>
                </c:pt>
                <c:pt idx="94">
                  <c:v>49.994663665938674</c:v>
                </c:pt>
                <c:pt idx="95">
                  <c:v>49.994663665938674</c:v>
                </c:pt>
                <c:pt idx="96">
                  <c:v>49.994663665938674</c:v>
                </c:pt>
                <c:pt idx="97">
                  <c:v>49.994663665938674</c:v>
                </c:pt>
                <c:pt idx="98">
                  <c:v>49.994663665938674</c:v>
                </c:pt>
                <c:pt idx="99">
                  <c:v>49.994663665938674</c:v>
                </c:pt>
                <c:pt idx="100">
                  <c:v>49.994663665938674</c:v>
                </c:pt>
                <c:pt idx="101">
                  <c:v>49.994663665938674</c:v>
                </c:pt>
                <c:pt idx="102">
                  <c:v>49.994663665938674</c:v>
                </c:pt>
                <c:pt idx="103">
                  <c:v>49.994663665938674</c:v>
                </c:pt>
                <c:pt idx="104">
                  <c:v>49.994663665938674</c:v>
                </c:pt>
                <c:pt idx="105">
                  <c:v>49.994663665938674</c:v>
                </c:pt>
                <c:pt idx="106">
                  <c:v>49.994663665938674</c:v>
                </c:pt>
                <c:pt idx="107">
                  <c:v>49.994663665938674</c:v>
                </c:pt>
                <c:pt idx="108">
                  <c:v>49.994663665938674</c:v>
                </c:pt>
                <c:pt idx="109">
                  <c:v>49.994663665938674</c:v>
                </c:pt>
                <c:pt idx="110">
                  <c:v>49.994663665938674</c:v>
                </c:pt>
                <c:pt idx="111">
                  <c:v>49.994663665938674</c:v>
                </c:pt>
                <c:pt idx="112">
                  <c:v>49.994663665938674</c:v>
                </c:pt>
                <c:pt idx="113">
                  <c:v>49.994663665938674</c:v>
                </c:pt>
                <c:pt idx="114">
                  <c:v>49.994663665938674</c:v>
                </c:pt>
                <c:pt idx="115">
                  <c:v>49.994663665938674</c:v>
                </c:pt>
                <c:pt idx="116">
                  <c:v>49.994663665938674</c:v>
                </c:pt>
                <c:pt idx="117">
                  <c:v>49.994663665938674</c:v>
                </c:pt>
                <c:pt idx="118">
                  <c:v>49.994663665938674</c:v>
                </c:pt>
                <c:pt idx="119">
                  <c:v>49.994663665938674</c:v>
                </c:pt>
                <c:pt idx="120">
                  <c:v>49.994663665938674</c:v>
                </c:pt>
                <c:pt idx="121">
                  <c:v>49.994663665938674</c:v>
                </c:pt>
                <c:pt idx="122">
                  <c:v>49.994663665938674</c:v>
                </c:pt>
                <c:pt idx="123">
                  <c:v>49.994663665938674</c:v>
                </c:pt>
                <c:pt idx="124">
                  <c:v>49.994663665938674</c:v>
                </c:pt>
                <c:pt idx="125">
                  <c:v>49.994663665938674</c:v>
                </c:pt>
                <c:pt idx="126">
                  <c:v>49.994663665938674</c:v>
                </c:pt>
                <c:pt idx="127">
                  <c:v>49.994663665938674</c:v>
                </c:pt>
                <c:pt idx="128">
                  <c:v>49.994663665938674</c:v>
                </c:pt>
                <c:pt idx="129">
                  <c:v>49.994663665938674</c:v>
                </c:pt>
                <c:pt idx="130">
                  <c:v>49.994663665938674</c:v>
                </c:pt>
                <c:pt idx="131">
                  <c:v>49.994663665938674</c:v>
                </c:pt>
                <c:pt idx="132">
                  <c:v>49.994663665938674</c:v>
                </c:pt>
                <c:pt idx="133">
                  <c:v>49.994663665938674</c:v>
                </c:pt>
                <c:pt idx="134">
                  <c:v>49.994663665938674</c:v>
                </c:pt>
                <c:pt idx="135">
                  <c:v>49.994663665938674</c:v>
                </c:pt>
                <c:pt idx="136">
                  <c:v>49.994663665938674</c:v>
                </c:pt>
                <c:pt idx="137">
                  <c:v>49.994663665938674</c:v>
                </c:pt>
                <c:pt idx="138">
                  <c:v>49.994663665938674</c:v>
                </c:pt>
                <c:pt idx="139">
                  <c:v>49.994663665938674</c:v>
                </c:pt>
                <c:pt idx="140">
                  <c:v>49.994663665938674</c:v>
                </c:pt>
                <c:pt idx="141">
                  <c:v>49.994663665938674</c:v>
                </c:pt>
                <c:pt idx="142">
                  <c:v>49.994663665938674</c:v>
                </c:pt>
                <c:pt idx="143">
                  <c:v>49.994663665938674</c:v>
                </c:pt>
                <c:pt idx="144">
                  <c:v>49.994663665938674</c:v>
                </c:pt>
                <c:pt idx="145">
                  <c:v>49.994663665938674</c:v>
                </c:pt>
                <c:pt idx="146">
                  <c:v>49.994663665938674</c:v>
                </c:pt>
                <c:pt idx="147">
                  <c:v>49.994663665938674</c:v>
                </c:pt>
                <c:pt idx="148">
                  <c:v>49.994663665938674</c:v>
                </c:pt>
                <c:pt idx="149">
                  <c:v>49.994663665938674</c:v>
                </c:pt>
                <c:pt idx="150">
                  <c:v>49.994663665938674</c:v>
                </c:pt>
                <c:pt idx="151">
                  <c:v>49.994663665938674</c:v>
                </c:pt>
                <c:pt idx="152">
                  <c:v>49.994663665938674</c:v>
                </c:pt>
                <c:pt idx="153">
                  <c:v>49.994663665938674</c:v>
                </c:pt>
                <c:pt idx="154">
                  <c:v>49.994663665938674</c:v>
                </c:pt>
                <c:pt idx="155">
                  <c:v>49.994663665938674</c:v>
                </c:pt>
                <c:pt idx="156">
                  <c:v>49.994663665938674</c:v>
                </c:pt>
                <c:pt idx="157">
                  <c:v>49.994663665938674</c:v>
                </c:pt>
                <c:pt idx="158">
                  <c:v>49.994663665938674</c:v>
                </c:pt>
                <c:pt idx="159">
                  <c:v>49.994663665938674</c:v>
                </c:pt>
                <c:pt idx="160">
                  <c:v>49.994663665938674</c:v>
                </c:pt>
                <c:pt idx="161">
                  <c:v>49.994663665938674</c:v>
                </c:pt>
                <c:pt idx="162">
                  <c:v>49.994663665938674</c:v>
                </c:pt>
                <c:pt idx="163">
                  <c:v>49.994663665938674</c:v>
                </c:pt>
                <c:pt idx="164">
                  <c:v>49.994663665938674</c:v>
                </c:pt>
                <c:pt idx="165">
                  <c:v>49.994663665938674</c:v>
                </c:pt>
                <c:pt idx="166">
                  <c:v>49.994663665938674</c:v>
                </c:pt>
                <c:pt idx="167">
                  <c:v>49.994663665938674</c:v>
                </c:pt>
                <c:pt idx="168">
                  <c:v>49.994663665938674</c:v>
                </c:pt>
                <c:pt idx="169">
                  <c:v>49.994663665938674</c:v>
                </c:pt>
                <c:pt idx="170">
                  <c:v>49.994663665938674</c:v>
                </c:pt>
                <c:pt idx="171">
                  <c:v>49.994663665938674</c:v>
                </c:pt>
                <c:pt idx="172">
                  <c:v>49.994663665938674</c:v>
                </c:pt>
                <c:pt idx="173">
                  <c:v>49.994663665938674</c:v>
                </c:pt>
                <c:pt idx="174">
                  <c:v>49.994663665938674</c:v>
                </c:pt>
                <c:pt idx="175">
                  <c:v>49.994663665938674</c:v>
                </c:pt>
                <c:pt idx="176">
                  <c:v>49.994663665938674</c:v>
                </c:pt>
              </c:numCache>
            </c:numRef>
          </c:val>
          <c:smooth val="0"/>
        </c:ser>
        <c:marker val="1"/>
        <c:axId val="28013350"/>
        <c:axId val="50793559"/>
      </c:lineChart>
      <c:catAx>
        <c:axId val="28013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Analysis Days
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2008 - Present (5/1/10)</a:t>
                </a:r>
              </a:p>
            </c:rich>
          </c:tx>
          <c:layout>
            <c:manualLayout>
              <c:xMode val="factor"/>
              <c:yMode val="factor"/>
              <c:x val="0.003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793559"/>
        <c:crosses val="autoZero"/>
        <c:auto val="1"/>
        <c:lblOffset val="100"/>
        <c:tickLblSkip val="10"/>
        <c:noMultiLvlLbl val="0"/>
      </c:catAx>
      <c:valAx>
        <c:axId val="50793559"/>
        <c:scaling>
          <c:orientation val="minMax"/>
          <c:max val="50.013000000000005"/>
          <c:min val="49.9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Weight (mg)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013350"/>
        <c:crossesAt val="1"/>
        <c:crossBetween val="between"/>
        <c:dispUnits/>
        <c:majorUnit val="0.002000000000000005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225"/>
          <c:y val="0.0975"/>
          <c:w val="0.7292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0</xdr:row>
      <xdr:rowOff>0</xdr:rowOff>
    </xdr:from>
    <xdr:to>
      <xdr:col>19</xdr:col>
      <xdr:colOff>533400</xdr:colOff>
      <xdr:row>17</xdr:row>
      <xdr:rowOff>114300</xdr:rowOff>
    </xdr:to>
    <xdr:graphicFrame>
      <xdr:nvGraphicFramePr>
        <xdr:cNvPr id="1" name="Chart 2"/>
        <xdr:cNvGraphicFramePr/>
      </xdr:nvGraphicFramePr>
      <xdr:xfrm>
        <a:off x="7972425" y="0"/>
        <a:ext cx="58293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190500</xdr:colOff>
      <xdr:row>18</xdr:row>
      <xdr:rowOff>47625</xdr:rowOff>
    </xdr:from>
    <xdr:to>
      <xdr:col>19</xdr:col>
      <xdr:colOff>542925</xdr:colOff>
      <xdr:row>37</xdr:row>
      <xdr:rowOff>76200</xdr:rowOff>
    </xdr:to>
    <xdr:graphicFrame>
      <xdr:nvGraphicFramePr>
        <xdr:cNvPr id="2" name="Chart 3"/>
        <xdr:cNvGraphicFramePr/>
      </xdr:nvGraphicFramePr>
      <xdr:xfrm>
        <a:off x="7972425" y="3476625"/>
        <a:ext cx="5838825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200025</xdr:colOff>
      <xdr:row>38</xdr:row>
      <xdr:rowOff>9525</xdr:rowOff>
    </xdr:from>
    <xdr:to>
      <xdr:col>19</xdr:col>
      <xdr:colOff>552450</xdr:colOff>
      <xdr:row>60</xdr:row>
      <xdr:rowOff>19050</xdr:rowOff>
    </xdr:to>
    <xdr:graphicFrame>
      <xdr:nvGraphicFramePr>
        <xdr:cNvPr id="3" name="Chart 4"/>
        <xdr:cNvGraphicFramePr/>
      </xdr:nvGraphicFramePr>
      <xdr:xfrm>
        <a:off x="7981950" y="7248525"/>
        <a:ext cx="5838825" cy="4200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</xdr:row>
      <xdr:rowOff>28575</xdr:rowOff>
    </xdr:from>
    <xdr:to>
      <xdr:col>21</xdr:col>
      <xdr:colOff>600075</xdr:colOff>
      <xdr:row>29</xdr:row>
      <xdr:rowOff>180975</xdr:rowOff>
    </xdr:to>
    <xdr:graphicFrame>
      <xdr:nvGraphicFramePr>
        <xdr:cNvPr id="1" name="Chart 1"/>
        <xdr:cNvGraphicFramePr/>
      </xdr:nvGraphicFramePr>
      <xdr:xfrm>
        <a:off x="5429250" y="219075"/>
        <a:ext cx="862012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1</xdr:row>
      <xdr:rowOff>161925</xdr:rowOff>
    </xdr:from>
    <xdr:to>
      <xdr:col>20</xdr:col>
      <xdr:colOff>542925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5343525" y="342900"/>
        <a:ext cx="87058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1</xdr:row>
      <xdr:rowOff>0</xdr:rowOff>
    </xdr:from>
    <xdr:to>
      <xdr:col>21</xdr:col>
      <xdr:colOff>590550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5334000" y="180975"/>
        <a:ext cx="90201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13</xdr:col>
      <xdr:colOff>600075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0" y="9525"/>
        <a:ext cx="88296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25</xdr:row>
      <xdr:rowOff>9525</xdr:rowOff>
    </xdr:from>
    <xdr:to>
      <xdr:col>13</xdr:col>
      <xdr:colOff>609600</xdr:colOff>
      <xdr:row>49</xdr:row>
      <xdr:rowOff>180975</xdr:rowOff>
    </xdr:to>
    <xdr:graphicFrame>
      <xdr:nvGraphicFramePr>
        <xdr:cNvPr id="2" name="Chart 2"/>
        <xdr:cNvGraphicFramePr/>
      </xdr:nvGraphicFramePr>
      <xdr:xfrm>
        <a:off x="9525" y="4772025"/>
        <a:ext cx="8829675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14</xdr:col>
      <xdr:colOff>9525</xdr:colOff>
      <xdr:row>75</xdr:row>
      <xdr:rowOff>9525</xdr:rowOff>
    </xdr:to>
    <xdr:graphicFrame>
      <xdr:nvGraphicFramePr>
        <xdr:cNvPr id="3" name="Chart 3"/>
        <xdr:cNvGraphicFramePr/>
      </xdr:nvGraphicFramePr>
      <xdr:xfrm>
        <a:off x="0" y="9525000"/>
        <a:ext cx="8848725" cy="477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0"/>
  <sheetViews>
    <sheetView zoomScale="98" zoomScaleNormal="98" zoomScalePageLayoutView="0" workbookViewId="0" topLeftCell="A1">
      <pane ySplit="1" topLeftCell="A145" activePane="bottomLeft" state="frozen"/>
      <selection pane="topLeft" activeCell="A1" sqref="A1"/>
      <selection pane="bottomLeft" activeCell="D171" sqref="D171"/>
    </sheetView>
  </sheetViews>
  <sheetFormatPr defaultColWidth="9.140625" defaultRowHeight="15"/>
  <cols>
    <col min="1" max="1" width="12.57421875" style="15" customWidth="1"/>
    <col min="2" max="2" width="9.140625" style="11" customWidth="1"/>
    <col min="3" max="3" width="16.8515625" style="11" customWidth="1"/>
    <col min="4" max="4" width="9.421875" style="11" bestFit="1" customWidth="1"/>
    <col min="6" max="6" width="19.8515625" style="0" customWidth="1"/>
    <col min="7" max="7" width="12.421875" style="0" bestFit="1" customWidth="1"/>
    <col min="8" max="8" width="9.7109375" style="0" customWidth="1"/>
    <col min="9" max="9" width="8.421875" style="0" customWidth="1"/>
  </cols>
  <sheetData>
    <row r="1" spans="1:4" ht="15">
      <c r="A1" s="14" t="s">
        <v>0</v>
      </c>
      <c r="B1" s="9" t="s">
        <v>1</v>
      </c>
      <c r="C1" s="9" t="s">
        <v>2</v>
      </c>
      <c r="D1" s="9" t="s">
        <v>3</v>
      </c>
    </row>
    <row r="2" spans="1:4" ht="15">
      <c r="A2" s="15">
        <v>39580</v>
      </c>
      <c r="B2" s="11">
        <v>1.006</v>
      </c>
      <c r="C2" s="11">
        <v>10.006</v>
      </c>
      <c r="D2" s="11">
        <v>50.004</v>
      </c>
    </row>
    <row r="3" spans="1:4" ht="15">
      <c r="A3" s="15">
        <v>39583</v>
      </c>
      <c r="B3" s="11">
        <v>1.004</v>
      </c>
      <c r="C3" s="11">
        <v>10.006</v>
      </c>
      <c r="D3" s="11">
        <v>50.003</v>
      </c>
    </row>
    <row r="4" spans="1:4" ht="15">
      <c r="A4" s="15">
        <v>39587</v>
      </c>
      <c r="B4" s="11">
        <v>1.009</v>
      </c>
      <c r="C4" s="11">
        <v>10.005</v>
      </c>
      <c r="D4" s="11">
        <v>50.001</v>
      </c>
    </row>
    <row r="5" spans="1:4" ht="15">
      <c r="A5" s="15">
        <v>39589</v>
      </c>
      <c r="B5" s="11">
        <v>1.005</v>
      </c>
      <c r="C5" s="11">
        <v>10.004</v>
      </c>
      <c r="D5" s="11">
        <v>50</v>
      </c>
    </row>
    <row r="6" spans="1:4" ht="15">
      <c r="A6" s="15">
        <v>39597</v>
      </c>
      <c r="B6" s="11">
        <v>1.003</v>
      </c>
      <c r="C6" s="11">
        <v>10.006</v>
      </c>
      <c r="D6" s="11">
        <v>50.007</v>
      </c>
    </row>
    <row r="7" spans="1:4" ht="15">
      <c r="A7" s="15">
        <v>39603</v>
      </c>
      <c r="B7" s="11">
        <v>1.005</v>
      </c>
      <c r="C7" s="11">
        <v>10.006</v>
      </c>
      <c r="D7" s="11">
        <v>50.003</v>
      </c>
    </row>
    <row r="8" spans="1:4" ht="15">
      <c r="A8" s="15">
        <v>39604</v>
      </c>
      <c r="B8" s="11">
        <v>1.006</v>
      </c>
      <c r="C8" s="11">
        <v>10.006</v>
      </c>
      <c r="D8" s="11">
        <v>50.005</v>
      </c>
    </row>
    <row r="9" spans="1:4" ht="15">
      <c r="A9" s="15">
        <v>39605</v>
      </c>
      <c r="B9" s="11">
        <v>1.005</v>
      </c>
      <c r="C9" s="11">
        <v>10.007</v>
      </c>
      <c r="D9" s="11">
        <v>50.004</v>
      </c>
    </row>
    <row r="10" spans="1:4" ht="15">
      <c r="A10" s="15">
        <v>39610</v>
      </c>
      <c r="B10" s="11">
        <v>1.006</v>
      </c>
      <c r="C10" s="11">
        <v>10.009</v>
      </c>
      <c r="D10" s="11">
        <v>50.003</v>
      </c>
    </row>
    <row r="11" spans="1:4" ht="15">
      <c r="A11" s="15">
        <v>39615</v>
      </c>
      <c r="B11" s="11">
        <v>1.001</v>
      </c>
      <c r="C11" s="11">
        <v>10.004</v>
      </c>
      <c r="D11" s="11">
        <v>50.005</v>
      </c>
    </row>
    <row r="12" spans="1:4" ht="15">
      <c r="A12" s="15">
        <v>39617</v>
      </c>
      <c r="B12" s="11">
        <v>1.005</v>
      </c>
      <c r="C12" s="11">
        <v>10.005</v>
      </c>
      <c r="D12" s="11">
        <v>50.002</v>
      </c>
    </row>
    <row r="13" spans="1:4" ht="15">
      <c r="A13" s="15">
        <v>39630</v>
      </c>
      <c r="B13" s="11">
        <v>1.007</v>
      </c>
      <c r="C13" s="11">
        <v>10.009</v>
      </c>
      <c r="D13" s="11">
        <v>50.007</v>
      </c>
    </row>
    <row r="14" spans="1:4" ht="15">
      <c r="A14" s="15">
        <v>39631</v>
      </c>
      <c r="B14" s="11">
        <v>1.003</v>
      </c>
      <c r="C14" s="11">
        <v>10.003</v>
      </c>
      <c r="D14" s="11">
        <v>50.003</v>
      </c>
    </row>
    <row r="15" spans="1:4" ht="15">
      <c r="A15" s="15">
        <v>39632</v>
      </c>
      <c r="B15" s="11">
        <v>1.004</v>
      </c>
      <c r="C15" s="11">
        <v>10.003</v>
      </c>
      <c r="D15" s="11">
        <v>50</v>
      </c>
    </row>
    <row r="16" spans="1:4" ht="15">
      <c r="A16" s="15">
        <v>39636</v>
      </c>
      <c r="B16" s="11">
        <v>1.007</v>
      </c>
      <c r="C16" s="11">
        <v>10.007</v>
      </c>
      <c r="D16" s="11">
        <v>50.004</v>
      </c>
    </row>
    <row r="17" spans="1:4" ht="15">
      <c r="A17" s="15">
        <v>39637</v>
      </c>
      <c r="B17" s="11">
        <v>1.003</v>
      </c>
      <c r="C17" s="11">
        <v>10.009</v>
      </c>
      <c r="D17" s="11">
        <v>50.006</v>
      </c>
    </row>
    <row r="18" spans="1:4" ht="15">
      <c r="A18" s="15">
        <v>39638</v>
      </c>
      <c r="B18" s="11">
        <v>1.005</v>
      </c>
      <c r="C18" s="11">
        <v>10.004</v>
      </c>
      <c r="D18" s="11">
        <v>50.005</v>
      </c>
    </row>
    <row r="19" spans="1:4" ht="15">
      <c r="A19" s="15">
        <v>39643</v>
      </c>
      <c r="B19" s="11">
        <v>1.007</v>
      </c>
      <c r="C19" s="11">
        <v>10.01</v>
      </c>
      <c r="D19" s="11">
        <v>50.007</v>
      </c>
    </row>
    <row r="20" spans="1:4" ht="15">
      <c r="A20" s="15">
        <v>39644</v>
      </c>
      <c r="B20" s="11">
        <v>1.005</v>
      </c>
      <c r="C20" s="11">
        <v>10.005</v>
      </c>
      <c r="D20" s="11">
        <v>50.002</v>
      </c>
    </row>
    <row r="21" spans="1:4" ht="15">
      <c r="A21" s="15">
        <v>39646</v>
      </c>
      <c r="B21" s="11">
        <v>1.005</v>
      </c>
      <c r="C21" s="11">
        <v>10.005</v>
      </c>
      <c r="D21" s="11">
        <v>50.004</v>
      </c>
    </row>
    <row r="22" spans="1:4" ht="15">
      <c r="A22" s="15">
        <v>39647</v>
      </c>
      <c r="B22" s="11">
        <v>1.003</v>
      </c>
      <c r="C22" s="11">
        <v>10</v>
      </c>
      <c r="D22" s="11">
        <v>49.998</v>
      </c>
    </row>
    <row r="23" spans="1:4" ht="15">
      <c r="A23" s="15">
        <v>39654</v>
      </c>
      <c r="B23" s="11">
        <v>1.006</v>
      </c>
      <c r="C23" s="11">
        <v>10.006</v>
      </c>
      <c r="D23" s="11">
        <v>50.004</v>
      </c>
    </row>
    <row r="24" spans="1:4" ht="15">
      <c r="A24" s="15">
        <v>39657</v>
      </c>
      <c r="B24" s="11">
        <v>1.006</v>
      </c>
      <c r="C24" s="11">
        <v>10.008</v>
      </c>
      <c r="D24" s="11">
        <v>50.003</v>
      </c>
    </row>
    <row r="25" spans="1:4" ht="15">
      <c r="A25" s="15">
        <v>39671</v>
      </c>
      <c r="B25" s="11">
        <v>1.006</v>
      </c>
      <c r="C25" s="11">
        <v>10.007</v>
      </c>
      <c r="D25" s="11">
        <v>50.006</v>
      </c>
    </row>
    <row r="26" spans="1:4" ht="15">
      <c r="A26" s="15">
        <v>39674</v>
      </c>
      <c r="B26" s="11">
        <v>1.005</v>
      </c>
      <c r="C26" s="11">
        <v>10.007</v>
      </c>
      <c r="D26" s="11">
        <v>50.004</v>
      </c>
    </row>
    <row r="27" spans="1:4" ht="15">
      <c r="A27" s="15">
        <v>39675</v>
      </c>
      <c r="B27" s="11" t="s">
        <v>6</v>
      </c>
      <c r="C27" s="11">
        <v>10.006</v>
      </c>
      <c r="D27" s="11">
        <v>50.001</v>
      </c>
    </row>
    <row r="28" spans="1:4" ht="15">
      <c r="A28" s="15">
        <v>39678</v>
      </c>
      <c r="B28" s="11" t="s">
        <v>6</v>
      </c>
      <c r="C28" s="11">
        <v>10.008</v>
      </c>
      <c r="D28" s="11">
        <v>50.003</v>
      </c>
    </row>
    <row r="29" spans="1:4" ht="15">
      <c r="A29" s="15">
        <v>39692</v>
      </c>
      <c r="B29" s="11">
        <v>1.004</v>
      </c>
      <c r="C29" s="11">
        <v>10.004</v>
      </c>
      <c r="D29" s="11">
        <v>50.002</v>
      </c>
    </row>
    <row r="30" spans="1:4" ht="15">
      <c r="A30" s="15">
        <v>39693</v>
      </c>
      <c r="B30" s="11">
        <v>1.009</v>
      </c>
      <c r="C30" s="11">
        <v>10.006</v>
      </c>
      <c r="D30" s="11">
        <v>50.005</v>
      </c>
    </row>
    <row r="31" spans="1:4" ht="15">
      <c r="A31" s="15">
        <v>39694</v>
      </c>
      <c r="B31" s="11">
        <v>1.005</v>
      </c>
      <c r="C31" s="11">
        <v>10.007</v>
      </c>
      <c r="D31" s="11">
        <v>50.003</v>
      </c>
    </row>
    <row r="32" spans="1:4" ht="15">
      <c r="A32" s="15">
        <v>39695</v>
      </c>
      <c r="B32" s="11">
        <v>1.005</v>
      </c>
      <c r="C32" s="11">
        <v>10.007</v>
      </c>
      <c r="D32" s="11">
        <v>50.002</v>
      </c>
    </row>
    <row r="33" spans="1:4" ht="15">
      <c r="A33" s="15">
        <v>39696</v>
      </c>
      <c r="B33" s="11">
        <v>1.007</v>
      </c>
      <c r="C33" s="11">
        <v>10.006</v>
      </c>
      <c r="D33" s="11">
        <v>50.003</v>
      </c>
    </row>
    <row r="34" spans="1:4" ht="15">
      <c r="A34" s="15">
        <v>39700</v>
      </c>
      <c r="B34" s="11">
        <v>1.005</v>
      </c>
      <c r="C34" s="11">
        <v>10.007</v>
      </c>
      <c r="D34" s="11">
        <v>50.005</v>
      </c>
    </row>
    <row r="35" spans="1:4" ht="15">
      <c r="A35" s="15">
        <v>39701</v>
      </c>
      <c r="B35" s="11">
        <v>1.005</v>
      </c>
      <c r="C35" s="11">
        <v>10.007</v>
      </c>
      <c r="D35" s="11">
        <v>50.002</v>
      </c>
    </row>
    <row r="36" spans="1:4" ht="15">
      <c r="A36" s="15">
        <v>39703</v>
      </c>
      <c r="B36" s="11">
        <v>1.005</v>
      </c>
      <c r="C36" s="11">
        <v>10.007</v>
      </c>
      <c r="D36" s="11">
        <v>50.001</v>
      </c>
    </row>
    <row r="37" spans="1:4" ht="15">
      <c r="A37" s="15">
        <v>39708</v>
      </c>
      <c r="B37" s="11">
        <v>1.006</v>
      </c>
      <c r="C37" s="11">
        <v>10.007</v>
      </c>
      <c r="D37" s="11">
        <v>50</v>
      </c>
    </row>
    <row r="38" spans="1:9" ht="15">
      <c r="A38" s="15">
        <v>39709</v>
      </c>
      <c r="B38" s="11">
        <v>1.003</v>
      </c>
      <c r="C38" s="11">
        <v>10.007</v>
      </c>
      <c r="D38" s="11">
        <v>50.003</v>
      </c>
      <c r="F38" t="s">
        <v>4</v>
      </c>
      <c r="G38" s="13">
        <f>AVERAGE(B29:B38,B2:B26,B39:B124)</f>
        <v>1.0047355371900828</v>
      </c>
      <c r="H38" s="13">
        <f>AVERAGE(C2:C38,C39:C124)</f>
        <v>10.005373983739842</v>
      </c>
      <c r="I38" s="13">
        <f>AVERAGE(D2:D38,D39:D124)</f>
        <v>50.00113821138209</v>
      </c>
    </row>
    <row r="39" spans="1:9" ht="15">
      <c r="A39" s="15">
        <v>39710</v>
      </c>
      <c r="B39" s="11">
        <v>1.003</v>
      </c>
      <c r="C39" s="11">
        <v>10.004</v>
      </c>
      <c r="D39" s="11">
        <v>50</v>
      </c>
      <c r="F39" t="s">
        <v>5</v>
      </c>
      <c r="G39" s="13">
        <f>STDEV(B29:B38,B2:B26,B39:B124)</f>
        <v>0.0023301237271917607</v>
      </c>
      <c r="H39" s="13">
        <f>STDEV(C2:C38,C39:C124)</f>
        <v>0.0021893871213072803</v>
      </c>
      <c r="I39" s="13">
        <f>STDEV(D2:D38,D39:D124)</f>
        <v>0.002519839974271211</v>
      </c>
    </row>
    <row r="40" spans="1:9" ht="15">
      <c r="A40" s="15">
        <v>39714</v>
      </c>
      <c r="B40" s="11">
        <v>1.009</v>
      </c>
      <c r="C40" s="11">
        <v>10.007</v>
      </c>
      <c r="D40" s="11">
        <v>50.003</v>
      </c>
      <c r="F40" s="1"/>
      <c r="G40" s="13">
        <f>(G39/G38)*100</f>
        <v>0.23191413470935404</v>
      </c>
      <c r="H40" s="13">
        <f>(H39/H38)*100</f>
        <v>0.02188211180177119</v>
      </c>
      <c r="I40" s="13">
        <f>(I39/I38)*100</f>
        <v>0.005039565226732385</v>
      </c>
    </row>
    <row r="41" spans="1:4" ht="15">
      <c r="A41" s="15">
        <v>39715</v>
      </c>
      <c r="B41" s="11">
        <v>1.005</v>
      </c>
      <c r="C41" s="11">
        <v>10.006</v>
      </c>
      <c r="D41" s="11">
        <v>50</v>
      </c>
    </row>
    <row r="42" spans="1:4" ht="15">
      <c r="A42" s="15">
        <v>39716</v>
      </c>
      <c r="B42" s="11">
        <v>1.005</v>
      </c>
      <c r="C42" s="11">
        <v>10.004</v>
      </c>
      <c r="D42" s="11">
        <v>49.999</v>
      </c>
    </row>
    <row r="43" spans="1:9" ht="15">
      <c r="A43" s="15">
        <v>39717</v>
      </c>
      <c r="B43" s="11">
        <v>1.003</v>
      </c>
      <c r="C43" s="11">
        <v>10.003</v>
      </c>
      <c r="D43" s="11">
        <v>49.999</v>
      </c>
      <c r="F43" s="3" t="s">
        <v>11</v>
      </c>
      <c r="G43" s="5" t="s">
        <v>7</v>
      </c>
      <c r="H43" s="5" t="s">
        <v>8</v>
      </c>
      <c r="I43" s="5" t="s">
        <v>9</v>
      </c>
    </row>
    <row r="44" spans="1:9" ht="15">
      <c r="A44" s="15">
        <v>39720</v>
      </c>
      <c r="B44" s="11">
        <v>1.007</v>
      </c>
      <c r="C44" s="11">
        <v>10.007</v>
      </c>
      <c r="D44" s="11">
        <v>50</v>
      </c>
      <c r="E44" s="2"/>
      <c r="F44" s="4" t="s">
        <v>4</v>
      </c>
      <c r="G44" s="17">
        <f>AVERAGE(B35:B44,B8:B32,B45:B131)</f>
        <v>1.0046470588235297</v>
      </c>
      <c r="H44" s="17">
        <f>AVERAGE(C8:C44,C45:C131)</f>
        <v>10.005300813008132</v>
      </c>
      <c r="I44" s="17">
        <f>AVERAGE(D8:D44,D45:D131)</f>
        <v>50.00099999999999</v>
      </c>
    </row>
    <row r="45" spans="1:9" ht="15">
      <c r="A45" s="15">
        <v>39721</v>
      </c>
      <c r="B45" s="11">
        <v>1.008</v>
      </c>
      <c r="C45" s="11">
        <v>10.006</v>
      </c>
      <c r="D45" s="11">
        <v>50.004</v>
      </c>
      <c r="E45" s="2"/>
      <c r="F45" s="4" t="s">
        <v>5</v>
      </c>
      <c r="G45" s="17">
        <f>STDEV(B35:B44,B8:B32,B45:B131)</f>
        <v>0.002334662300169446</v>
      </c>
      <c r="H45" s="17">
        <f>STDEV(C8:C44,C45:C131)</f>
        <v>0.0023044325049054928</v>
      </c>
      <c r="I45" s="17">
        <f>STDEV(D8:D44,D45:D131)</f>
        <v>0.0024494897427832715</v>
      </c>
    </row>
    <row r="46" spans="1:9" ht="15">
      <c r="A46" s="15">
        <v>39722</v>
      </c>
      <c r="B46" s="11">
        <v>1.003</v>
      </c>
      <c r="C46" s="11">
        <v>10.007</v>
      </c>
      <c r="D46" s="11">
        <v>50</v>
      </c>
      <c r="F46" s="7" t="s">
        <v>12</v>
      </c>
      <c r="G46" s="16">
        <f>(G44/1)*100</f>
        <v>100.46470588235297</v>
      </c>
      <c r="H46" s="16">
        <f>(H44/10)*100</f>
        <v>100.05300813008131</v>
      </c>
      <c r="I46" s="16">
        <f>(I44/50)*100</f>
        <v>100.002</v>
      </c>
    </row>
    <row r="47" spans="1:9" ht="15">
      <c r="A47" s="15">
        <v>39723</v>
      </c>
      <c r="B47" s="11">
        <v>1.004</v>
      </c>
      <c r="C47" s="11">
        <v>10.007</v>
      </c>
      <c r="D47" s="11">
        <v>50.002</v>
      </c>
      <c r="F47" s="4" t="s">
        <v>10</v>
      </c>
      <c r="G47" s="6">
        <f>COUNT(B2:B26,B29:B124)</f>
        <v>121</v>
      </c>
      <c r="H47" s="6">
        <f>COUNT(C2:C124)</f>
        <v>123</v>
      </c>
      <c r="I47" s="6">
        <f>COUNT(D2:D124)</f>
        <v>123</v>
      </c>
    </row>
    <row r="48" spans="1:4" ht="15">
      <c r="A48" s="15">
        <v>39724</v>
      </c>
      <c r="B48" s="11">
        <v>1.007</v>
      </c>
      <c r="C48" s="11">
        <v>10.008</v>
      </c>
      <c r="D48" s="11">
        <v>50.005</v>
      </c>
    </row>
    <row r="49" spans="1:4" ht="15">
      <c r="A49" s="15">
        <v>39727</v>
      </c>
      <c r="B49" s="11">
        <v>1</v>
      </c>
      <c r="C49" s="11">
        <v>10.003</v>
      </c>
      <c r="D49" s="11">
        <v>50.002</v>
      </c>
    </row>
    <row r="50" spans="1:4" ht="15">
      <c r="A50" s="15">
        <v>39728</v>
      </c>
      <c r="B50" s="11">
        <v>1.005</v>
      </c>
      <c r="C50" s="11">
        <v>10.005</v>
      </c>
      <c r="D50" s="11">
        <v>50.005</v>
      </c>
    </row>
    <row r="51" spans="1:4" ht="15">
      <c r="A51" s="15">
        <v>39751</v>
      </c>
      <c r="B51" s="11">
        <v>1.004</v>
      </c>
      <c r="C51" s="11">
        <v>10.005</v>
      </c>
      <c r="D51" s="11">
        <v>50.001</v>
      </c>
    </row>
    <row r="52" spans="1:4" ht="15">
      <c r="A52" s="15">
        <v>39756</v>
      </c>
      <c r="B52" s="11">
        <v>1.007</v>
      </c>
      <c r="C52" s="11">
        <v>10.001</v>
      </c>
      <c r="D52" s="11">
        <v>50.004</v>
      </c>
    </row>
    <row r="53" spans="1:4" ht="15">
      <c r="A53" s="15">
        <v>39765</v>
      </c>
      <c r="B53" s="11">
        <v>1.001</v>
      </c>
      <c r="C53" s="11">
        <v>10.006</v>
      </c>
      <c r="D53" s="11">
        <v>49.999</v>
      </c>
    </row>
    <row r="54" spans="1:4" ht="15">
      <c r="A54" s="15">
        <v>39766</v>
      </c>
      <c r="B54" s="11">
        <v>1.007</v>
      </c>
      <c r="C54" s="11">
        <v>10.005</v>
      </c>
      <c r="D54" s="11">
        <v>49.997</v>
      </c>
    </row>
    <row r="55" spans="1:4" ht="15">
      <c r="A55" s="15">
        <v>39769</v>
      </c>
      <c r="B55" s="11">
        <v>1.006</v>
      </c>
      <c r="C55" s="11">
        <v>10.004</v>
      </c>
      <c r="D55" s="11">
        <v>50</v>
      </c>
    </row>
    <row r="56" spans="1:4" ht="15">
      <c r="A56" s="15">
        <v>39770</v>
      </c>
      <c r="B56" s="11">
        <v>1.007</v>
      </c>
      <c r="C56" s="11">
        <v>10.005</v>
      </c>
      <c r="D56" s="11">
        <v>50</v>
      </c>
    </row>
    <row r="57" spans="1:4" ht="15">
      <c r="A57" s="15">
        <v>39771</v>
      </c>
      <c r="B57" s="11">
        <v>1.004</v>
      </c>
      <c r="C57" s="11">
        <v>10.008</v>
      </c>
      <c r="D57" s="11">
        <v>50</v>
      </c>
    </row>
    <row r="58" spans="1:4" ht="15">
      <c r="A58" s="15">
        <v>39772</v>
      </c>
      <c r="B58" s="11">
        <v>1</v>
      </c>
      <c r="C58" s="11">
        <v>10.002</v>
      </c>
      <c r="D58" s="11">
        <v>50</v>
      </c>
    </row>
    <row r="59" spans="1:4" ht="15">
      <c r="A59" s="15">
        <v>39773</v>
      </c>
      <c r="B59" s="11">
        <v>1.008</v>
      </c>
      <c r="C59" s="11">
        <v>10.006</v>
      </c>
      <c r="D59" s="11">
        <v>49.999</v>
      </c>
    </row>
    <row r="60" spans="1:4" ht="15">
      <c r="A60" s="15">
        <v>39776</v>
      </c>
      <c r="B60" s="11">
        <v>1.003</v>
      </c>
      <c r="C60" s="11">
        <v>10.003</v>
      </c>
      <c r="D60" s="11">
        <v>50</v>
      </c>
    </row>
    <row r="61" spans="1:4" ht="15">
      <c r="A61" s="15">
        <v>39777</v>
      </c>
      <c r="B61" s="11">
        <v>1.002</v>
      </c>
      <c r="C61" s="11">
        <v>10.003</v>
      </c>
      <c r="D61" s="11">
        <v>49.997</v>
      </c>
    </row>
    <row r="62" spans="1:4" ht="15">
      <c r="A62" s="15">
        <v>39783</v>
      </c>
      <c r="B62" s="11">
        <v>1.006</v>
      </c>
      <c r="C62" s="11">
        <v>10.004</v>
      </c>
      <c r="D62" s="11">
        <v>49.999</v>
      </c>
    </row>
    <row r="63" spans="1:4" ht="15">
      <c r="A63" s="15">
        <v>40150</v>
      </c>
      <c r="B63" s="11">
        <v>1.006</v>
      </c>
      <c r="C63" s="11">
        <v>10.009</v>
      </c>
      <c r="D63" s="11">
        <v>50.001</v>
      </c>
    </row>
    <row r="64" spans="1:4" ht="15">
      <c r="A64" s="15">
        <v>40155</v>
      </c>
      <c r="B64" s="11">
        <v>1.006</v>
      </c>
      <c r="C64" s="11">
        <v>10</v>
      </c>
      <c r="D64" s="11">
        <v>50.001</v>
      </c>
    </row>
    <row r="65" spans="1:4" ht="15">
      <c r="A65" s="15">
        <v>40157</v>
      </c>
      <c r="B65" s="11">
        <v>1.003</v>
      </c>
      <c r="C65" s="11">
        <v>10.008</v>
      </c>
      <c r="D65" s="11">
        <v>50.003</v>
      </c>
    </row>
    <row r="66" spans="1:4" ht="15">
      <c r="A66" s="15">
        <v>40159</v>
      </c>
      <c r="B66" s="11">
        <v>1.005</v>
      </c>
      <c r="C66" s="11">
        <v>10.008</v>
      </c>
      <c r="D66" s="11">
        <v>50</v>
      </c>
    </row>
    <row r="67" spans="1:4" ht="15">
      <c r="A67" s="15">
        <v>40162</v>
      </c>
      <c r="B67" s="11">
        <v>1.008</v>
      </c>
      <c r="C67" s="11">
        <v>10.007</v>
      </c>
      <c r="D67" s="11">
        <v>50.004</v>
      </c>
    </row>
    <row r="68" spans="1:4" ht="15">
      <c r="A68" s="15">
        <v>40163</v>
      </c>
      <c r="B68" s="11">
        <v>1.007</v>
      </c>
      <c r="C68" s="11">
        <v>10.003</v>
      </c>
      <c r="D68" s="11">
        <v>50.001</v>
      </c>
    </row>
    <row r="69" spans="1:4" ht="15">
      <c r="A69" s="15">
        <v>40165</v>
      </c>
      <c r="B69" s="11">
        <v>1.005</v>
      </c>
      <c r="C69" s="11">
        <v>10.005</v>
      </c>
      <c r="D69" s="11">
        <v>49.999</v>
      </c>
    </row>
    <row r="70" spans="1:4" ht="15">
      <c r="A70" s="15">
        <v>40166</v>
      </c>
      <c r="B70" s="11">
        <v>1.002</v>
      </c>
      <c r="C70" s="11">
        <v>10.006</v>
      </c>
      <c r="D70" s="11">
        <v>50</v>
      </c>
    </row>
    <row r="71" spans="1:4" ht="15">
      <c r="A71" s="15">
        <v>40169</v>
      </c>
      <c r="B71" s="11">
        <v>1.005</v>
      </c>
      <c r="C71" s="11">
        <v>10.001</v>
      </c>
      <c r="D71" s="11">
        <v>49.998</v>
      </c>
    </row>
    <row r="72" spans="1:4" ht="15">
      <c r="A72" s="15">
        <v>40170</v>
      </c>
      <c r="B72" s="11">
        <v>1.006</v>
      </c>
      <c r="C72" s="11">
        <v>10.004</v>
      </c>
      <c r="D72" s="11">
        <v>49.999</v>
      </c>
    </row>
    <row r="73" spans="1:4" ht="15">
      <c r="A73" s="15">
        <v>40176</v>
      </c>
      <c r="B73" s="11">
        <v>1.006</v>
      </c>
      <c r="C73" s="11">
        <v>10.007</v>
      </c>
      <c r="D73" s="11">
        <v>49.997</v>
      </c>
    </row>
    <row r="74" spans="1:4" ht="15">
      <c r="A74" s="15">
        <v>40177</v>
      </c>
      <c r="B74" s="11">
        <v>1.005</v>
      </c>
      <c r="C74" s="11">
        <v>10.004</v>
      </c>
      <c r="D74" s="11">
        <v>50.002</v>
      </c>
    </row>
    <row r="75" spans="1:4" ht="15">
      <c r="A75" s="15">
        <v>39828</v>
      </c>
      <c r="B75" s="11">
        <v>1.004</v>
      </c>
      <c r="C75" s="11">
        <v>10.004</v>
      </c>
      <c r="D75" s="11">
        <v>50.001</v>
      </c>
    </row>
    <row r="76" spans="1:4" ht="15">
      <c r="A76" s="15">
        <v>39829</v>
      </c>
      <c r="B76" s="11">
        <v>1.008</v>
      </c>
      <c r="C76" s="11">
        <v>10.005</v>
      </c>
      <c r="D76" s="11">
        <v>49.998</v>
      </c>
    </row>
    <row r="77" spans="1:4" ht="15">
      <c r="A77" s="15">
        <v>39832</v>
      </c>
      <c r="B77" s="11">
        <v>1.003</v>
      </c>
      <c r="C77" s="11">
        <v>10.007</v>
      </c>
      <c r="D77" s="11">
        <v>50</v>
      </c>
    </row>
    <row r="78" spans="1:4" ht="15">
      <c r="A78" s="15">
        <v>39834</v>
      </c>
      <c r="B78" s="11">
        <v>1.009</v>
      </c>
      <c r="C78" s="11">
        <v>10.004</v>
      </c>
      <c r="D78" s="11">
        <v>49.999</v>
      </c>
    </row>
    <row r="79" spans="1:4" ht="15">
      <c r="A79" s="15">
        <v>39835</v>
      </c>
      <c r="B79" s="11">
        <v>1.006</v>
      </c>
      <c r="C79" s="11">
        <v>10.003</v>
      </c>
      <c r="D79" s="11">
        <v>50</v>
      </c>
    </row>
    <row r="80" spans="1:4" ht="15">
      <c r="A80" s="15">
        <v>39836</v>
      </c>
      <c r="B80" s="11">
        <v>1.002</v>
      </c>
      <c r="C80" s="11">
        <v>10.009</v>
      </c>
      <c r="D80" s="11">
        <v>50.002</v>
      </c>
    </row>
    <row r="81" spans="1:4" ht="15">
      <c r="A81" s="15">
        <v>39842</v>
      </c>
      <c r="B81" s="11">
        <v>1.004</v>
      </c>
      <c r="C81" s="11">
        <v>10.001</v>
      </c>
      <c r="D81" s="11">
        <v>50.002</v>
      </c>
    </row>
    <row r="82" spans="1:4" ht="15">
      <c r="A82" s="15">
        <v>39843</v>
      </c>
      <c r="B82" s="11">
        <v>1.009</v>
      </c>
      <c r="C82" s="11">
        <v>10.006</v>
      </c>
      <c r="D82" s="11">
        <v>50.001</v>
      </c>
    </row>
    <row r="83" spans="1:4" ht="15">
      <c r="A83" s="15">
        <v>39846</v>
      </c>
      <c r="B83" s="11">
        <v>1.004</v>
      </c>
      <c r="C83" s="11">
        <v>10.002</v>
      </c>
      <c r="D83" s="11">
        <v>50</v>
      </c>
    </row>
    <row r="84" spans="1:4" ht="15">
      <c r="A84" s="15">
        <v>39848</v>
      </c>
      <c r="B84" s="11">
        <v>1.01</v>
      </c>
      <c r="C84" s="11">
        <v>10.006</v>
      </c>
      <c r="D84" s="11">
        <v>50.009</v>
      </c>
    </row>
    <row r="85" spans="1:4" ht="15">
      <c r="A85" s="15">
        <v>39850</v>
      </c>
      <c r="B85" s="11">
        <v>1.005</v>
      </c>
      <c r="C85" s="11">
        <v>10.007</v>
      </c>
      <c r="D85" s="11">
        <v>50.001</v>
      </c>
    </row>
    <row r="86" spans="1:4" ht="15">
      <c r="A86" s="15">
        <v>39853</v>
      </c>
      <c r="B86" s="11">
        <v>1.004</v>
      </c>
      <c r="C86" s="11">
        <v>10.004</v>
      </c>
      <c r="D86" s="11">
        <v>50</v>
      </c>
    </row>
    <row r="87" spans="1:4" ht="15">
      <c r="A87" s="15">
        <v>39854</v>
      </c>
      <c r="B87" s="11">
        <v>1.002</v>
      </c>
      <c r="C87" s="11">
        <v>10.009</v>
      </c>
      <c r="D87" s="11">
        <v>50.002</v>
      </c>
    </row>
    <row r="88" spans="1:4" ht="15">
      <c r="A88" s="15">
        <v>39856</v>
      </c>
      <c r="B88" s="11">
        <v>1.005</v>
      </c>
      <c r="C88" s="11">
        <v>10.005</v>
      </c>
      <c r="D88" s="11">
        <v>50</v>
      </c>
    </row>
    <row r="89" spans="1:4" ht="15">
      <c r="A89" s="15">
        <v>39857</v>
      </c>
      <c r="B89" s="11">
        <v>1.002</v>
      </c>
      <c r="C89" s="11">
        <v>10.006</v>
      </c>
      <c r="D89" s="11">
        <v>49.998</v>
      </c>
    </row>
    <row r="90" spans="1:4" ht="15">
      <c r="A90" s="15">
        <v>39860</v>
      </c>
      <c r="B90" s="11">
        <v>1.007</v>
      </c>
      <c r="C90" s="11">
        <v>10.008</v>
      </c>
      <c r="D90" s="11">
        <v>49.997</v>
      </c>
    </row>
    <row r="91" spans="1:4" ht="15">
      <c r="A91" s="15">
        <v>39861</v>
      </c>
      <c r="B91" s="11">
        <v>1.004</v>
      </c>
      <c r="C91" s="11">
        <v>10.004</v>
      </c>
      <c r="D91" s="11">
        <v>49.999</v>
      </c>
    </row>
    <row r="92" spans="1:4" ht="15">
      <c r="A92" s="15">
        <v>39862</v>
      </c>
      <c r="B92" s="11">
        <v>1.004</v>
      </c>
      <c r="C92" s="11">
        <v>10.005</v>
      </c>
      <c r="D92" s="11">
        <v>49.999</v>
      </c>
    </row>
    <row r="93" spans="1:4" ht="15">
      <c r="A93" s="15">
        <v>39864</v>
      </c>
      <c r="B93" s="11">
        <v>1.003</v>
      </c>
      <c r="C93" s="11">
        <v>10</v>
      </c>
      <c r="D93" s="11">
        <v>49.998</v>
      </c>
    </row>
    <row r="94" spans="1:4" ht="15">
      <c r="A94" s="15">
        <v>39865</v>
      </c>
      <c r="B94" s="11">
        <v>1.001</v>
      </c>
      <c r="C94" s="11">
        <v>10.004</v>
      </c>
      <c r="D94" s="11">
        <v>50.002</v>
      </c>
    </row>
    <row r="95" spans="1:4" ht="15">
      <c r="A95" s="15">
        <v>39867</v>
      </c>
      <c r="B95" s="11">
        <v>1.004</v>
      </c>
      <c r="C95" s="11">
        <v>10.003</v>
      </c>
      <c r="D95" s="11">
        <v>49.999</v>
      </c>
    </row>
    <row r="96" spans="1:4" ht="15">
      <c r="A96" s="15">
        <v>39868</v>
      </c>
      <c r="B96" s="11">
        <v>1</v>
      </c>
      <c r="C96" s="11">
        <v>10.004</v>
      </c>
      <c r="D96" s="11">
        <v>49.997</v>
      </c>
    </row>
    <row r="97" spans="1:4" ht="15">
      <c r="A97" s="15">
        <v>39869</v>
      </c>
      <c r="B97" s="11">
        <v>1.005</v>
      </c>
      <c r="C97" s="11">
        <v>10.007</v>
      </c>
      <c r="D97" s="11">
        <v>50.001</v>
      </c>
    </row>
    <row r="98" spans="1:4" ht="15">
      <c r="A98" s="15">
        <v>39870</v>
      </c>
      <c r="B98" s="11">
        <v>1.008</v>
      </c>
      <c r="C98" s="11">
        <v>10.002</v>
      </c>
      <c r="D98" s="11">
        <v>49.998</v>
      </c>
    </row>
    <row r="99" spans="1:4" ht="15">
      <c r="A99" s="15">
        <v>39871</v>
      </c>
      <c r="B99" s="11">
        <v>1.007</v>
      </c>
      <c r="C99" s="11">
        <v>10.006</v>
      </c>
      <c r="D99" s="11">
        <v>50</v>
      </c>
    </row>
    <row r="100" spans="1:4" ht="15">
      <c r="A100" s="15">
        <v>39874</v>
      </c>
      <c r="B100" s="11">
        <v>1.002</v>
      </c>
      <c r="C100" s="11">
        <v>10.006</v>
      </c>
      <c r="D100" s="11">
        <v>50.001</v>
      </c>
    </row>
    <row r="101" spans="1:4" ht="15">
      <c r="A101" s="15">
        <v>39875</v>
      </c>
      <c r="B101" s="11">
        <v>1.001</v>
      </c>
      <c r="C101" s="11">
        <v>10.001</v>
      </c>
      <c r="D101" s="11">
        <v>49.998</v>
      </c>
    </row>
    <row r="102" spans="1:4" ht="15">
      <c r="A102" s="15">
        <v>39876</v>
      </c>
      <c r="B102" s="11">
        <v>1.006</v>
      </c>
      <c r="C102" s="11">
        <v>10.006</v>
      </c>
      <c r="D102" s="11">
        <v>50.001</v>
      </c>
    </row>
    <row r="103" spans="1:4" ht="15">
      <c r="A103" s="15">
        <v>39878</v>
      </c>
      <c r="B103" s="11">
        <v>1.006</v>
      </c>
      <c r="C103" s="11">
        <v>10.005</v>
      </c>
      <c r="D103" s="11">
        <v>50.002</v>
      </c>
    </row>
    <row r="104" spans="1:4" ht="15">
      <c r="A104" s="15">
        <v>39879</v>
      </c>
      <c r="B104" s="11">
        <v>1.005</v>
      </c>
      <c r="C104" s="11">
        <v>10.004</v>
      </c>
      <c r="D104" s="11">
        <v>50.004</v>
      </c>
    </row>
    <row r="105" spans="1:4" ht="15">
      <c r="A105" s="15">
        <v>39880</v>
      </c>
      <c r="B105" s="11">
        <v>1.006</v>
      </c>
      <c r="C105" s="11">
        <v>10.005</v>
      </c>
      <c r="D105" s="11">
        <v>50.001</v>
      </c>
    </row>
    <row r="106" spans="1:4" ht="15">
      <c r="A106" s="15">
        <v>39881</v>
      </c>
      <c r="B106" s="11">
        <v>1.006</v>
      </c>
      <c r="C106" s="11">
        <v>10.006</v>
      </c>
      <c r="D106" s="11">
        <v>50.001</v>
      </c>
    </row>
    <row r="107" spans="1:4" ht="15">
      <c r="A107" s="15">
        <v>39883</v>
      </c>
      <c r="B107" s="11">
        <v>1.005</v>
      </c>
      <c r="C107" s="11">
        <v>10.004</v>
      </c>
      <c r="D107" s="11">
        <v>49.999</v>
      </c>
    </row>
    <row r="108" spans="1:4" ht="15">
      <c r="A108" s="15">
        <v>39884</v>
      </c>
      <c r="B108" s="11">
        <v>1.007</v>
      </c>
      <c r="C108" s="11">
        <v>10.005</v>
      </c>
      <c r="D108" s="11">
        <v>50</v>
      </c>
    </row>
    <row r="109" spans="1:4" ht="15">
      <c r="A109" s="15">
        <v>39885</v>
      </c>
      <c r="B109" s="11">
        <v>1.006</v>
      </c>
      <c r="C109" s="11">
        <v>10.005</v>
      </c>
      <c r="D109" s="11">
        <v>50</v>
      </c>
    </row>
    <row r="110" spans="1:4" ht="15">
      <c r="A110" s="15">
        <v>39895</v>
      </c>
      <c r="B110" s="11">
        <v>1.004</v>
      </c>
      <c r="C110" s="11">
        <v>10.007</v>
      </c>
      <c r="D110" s="11">
        <v>49.998</v>
      </c>
    </row>
    <row r="111" spans="1:4" ht="15">
      <c r="A111" s="15">
        <v>39896</v>
      </c>
      <c r="B111" s="11">
        <v>1.001</v>
      </c>
      <c r="C111" s="11">
        <v>10.005</v>
      </c>
      <c r="D111" s="11">
        <v>50</v>
      </c>
    </row>
    <row r="112" spans="1:4" ht="15">
      <c r="A112" s="15">
        <v>39897</v>
      </c>
      <c r="B112" s="11">
        <v>1.004</v>
      </c>
      <c r="C112" s="11">
        <v>10.005</v>
      </c>
      <c r="D112" s="11">
        <v>49.999</v>
      </c>
    </row>
    <row r="113" spans="1:4" ht="15">
      <c r="A113" s="15">
        <v>39902</v>
      </c>
      <c r="B113" s="11">
        <v>1</v>
      </c>
      <c r="C113" s="11">
        <v>10.002</v>
      </c>
      <c r="D113" s="11">
        <v>50.002</v>
      </c>
    </row>
    <row r="114" spans="1:4" ht="15">
      <c r="A114" s="15">
        <v>39903</v>
      </c>
      <c r="B114" s="11">
        <v>1.004</v>
      </c>
      <c r="C114" s="11">
        <v>10.005</v>
      </c>
      <c r="D114" s="11">
        <v>49.999</v>
      </c>
    </row>
    <row r="115" spans="1:4" ht="15">
      <c r="A115" s="15">
        <v>39904</v>
      </c>
      <c r="B115" s="11">
        <v>1.006</v>
      </c>
      <c r="C115" s="11">
        <v>10.007</v>
      </c>
      <c r="D115" s="11">
        <v>49.997</v>
      </c>
    </row>
    <row r="116" spans="1:4" ht="15">
      <c r="A116" s="15">
        <v>39909</v>
      </c>
      <c r="B116" s="11">
        <v>1.006</v>
      </c>
      <c r="C116" s="11">
        <v>10.011</v>
      </c>
      <c r="D116" s="11">
        <v>49.998</v>
      </c>
    </row>
    <row r="117" spans="1:4" ht="15">
      <c r="A117" s="15">
        <v>39910</v>
      </c>
      <c r="B117" s="11">
        <v>1.005</v>
      </c>
      <c r="C117" s="11">
        <v>10.002</v>
      </c>
      <c r="D117" s="11">
        <v>50</v>
      </c>
    </row>
    <row r="118" spans="1:4" ht="15">
      <c r="A118" s="15">
        <v>39913</v>
      </c>
      <c r="B118" s="11">
        <v>1</v>
      </c>
      <c r="C118" s="11">
        <v>10.008</v>
      </c>
      <c r="D118" s="11">
        <v>49.997</v>
      </c>
    </row>
    <row r="119" spans="1:4" ht="15">
      <c r="A119" s="15">
        <v>39918</v>
      </c>
      <c r="B119" s="11">
        <v>1.008</v>
      </c>
      <c r="C119" s="11">
        <v>10.009</v>
      </c>
      <c r="D119" s="11">
        <v>50.003</v>
      </c>
    </row>
    <row r="120" spans="1:4" ht="15">
      <c r="A120" s="15">
        <v>39920</v>
      </c>
      <c r="B120" s="11">
        <v>0.998</v>
      </c>
      <c r="C120" s="11">
        <v>10.005</v>
      </c>
      <c r="D120" s="11">
        <v>49.999</v>
      </c>
    </row>
    <row r="121" spans="1:4" ht="15">
      <c r="A121" s="15">
        <v>39938</v>
      </c>
      <c r="B121" s="11">
        <v>0.999</v>
      </c>
      <c r="C121" s="11">
        <v>10.007</v>
      </c>
      <c r="D121" s="11">
        <v>50</v>
      </c>
    </row>
    <row r="122" spans="1:4" ht="15">
      <c r="A122" s="15">
        <v>39940</v>
      </c>
      <c r="B122" s="11">
        <v>1.003</v>
      </c>
      <c r="C122" s="11">
        <v>10.006</v>
      </c>
      <c r="D122" s="11">
        <v>49.999</v>
      </c>
    </row>
    <row r="123" spans="1:4" ht="15">
      <c r="A123" s="15">
        <v>39953</v>
      </c>
      <c r="B123" s="11">
        <v>1.001</v>
      </c>
      <c r="C123" s="11">
        <v>10.003</v>
      </c>
      <c r="D123" s="11">
        <v>49.998</v>
      </c>
    </row>
    <row r="124" spans="1:4" ht="15">
      <c r="A124" s="15">
        <v>39954</v>
      </c>
      <c r="B124" s="11">
        <v>1.005</v>
      </c>
      <c r="C124" s="11">
        <v>10.004</v>
      </c>
      <c r="D124" s="11">
        <v>50.001</v>
      </c>
    </row>
    <row r="126" spans="1:5" ht="15">
      <c r="A126" s="18">
        <v>39959</v>
      </c>
      <c r="B126" s="19">
        <v>1.006</v>
      </c>
      <c r="C126" s="19">
        <v>10.009</v>
      </c>
      <c r="D126" s="19">
        <v>50</v>
      </c>
      <c r="E126" s="20" t="s">
        <v>19</v>
      </c>
    </row>
    <row r="127" spans="1:5" ht="15">
      <c r="A127" s="18">
        <v>39965</v>
      </c>
      <c r="B127" s="19">
        <v>1.002</v>
      </c>
      <c r="C127" s="19">
        <v>10.005</v>
      </c>
      <c r="D127" s="19">
        <v>50.002</v>
      </c>
      <c r="E127" s="20" t="s">
        <v>20</v>
      </c>
    </row>
    <row r="128" spans="1:5" ht="15">
      <c r="A128" s="15">
        <v>39967</v>
      </c>
      <c r="B128" s="11">
        <v>1.005</v>
      </c>
      <c r="C128" s="11">
        <v>9.999</v>
      </c>
      <c r="D128" s="11">
        <v>50</v>
      </c>
      <c r="E128" t="s">
        <v>20</v>
      </c>
    </row>
    <row r="129" spans="1:5" ht="15">
      <c r="A129" s="15">
        <v>39968</v>
      </c>
      <c r="B129" s="11">
        <v>1.003</v>
      </c>
      <c r="C129" s="11">
        <v>10.004</v>
      </c>
      <c r="D129" s="11">
        <v>50</v>
      </c>
      <c r="E129" t="s">
        <v>20</v>
      </c>
    </row>
    <row r="130" spans="1:5" ht="15">
      <c r="A130" s="15">
        <v>39969</v>
      </c>
      <c r="B130" s="11">
        <v>1.002</v>
      </c>
      <c r="C130" s="11">
        <v>10.002</v>
      </c>
      <c r="D130" s="11">
        <v>49.999</v>
      </c>
      <c r="E130" t="s">
        <v>20</v>
      </c>
    </row>
    <row r="131" spans="1:5" ht="15">
      <c r="A131" s="15">
        <v>39989</v>
      </c>
      <c r="B131" s="11">
        <v>1.006</v>
      </c>
      <c r="C131" s="11">
        <v>10.005</v>
      </c>
      <c r="D131" s="11">
        <v>50</v>
      </c>
      <c r="E131" t="s">
        <v>19</v>
      </c>
    </row>
    <row r="132" spans="1:5" ht="15">
      <c r="A132" s="15">
        <v>40002</v>
      </c>
      <c r="B132" s="11">
        <v>1.009</v>
      </c>
      <c r="C132" s="11">
        <v>10.005</v>
      </c>
      <c r="D132" s="11">
        <v>50.001</v>
      </c>
      <c r="E132" t="s">
        <v>18</v>
      </c>
    </row>
    <row r="133" spans="1:5" ht="15">
      <c r="A133" s="15">
        <v>40003</v>
      </c>
      <c r="B133" s="11">
        <v>1.006</v>
      </c>
      <c r="C133" s="11">
        <v>10.006</v>
      </c>
      <c r="D133" s="11">
        <v>50.001</v>
      </c>
      <c r="E133" t="s">
        <v>18</v>
      </c>
    </row>
    <row r="134" spans="1:5" ht="15">
      <c r="A134" s="15">
        <v>40007</v>
      </c>
      <c r="B134" s="11">
        <v>1.004</v>
      </c>
      <c r="C134" s="11">
        <v>10.003</v>
      </c>
      <c r="D134" s="11">
        <v>50.002</v>
      </c>
      <c r="E134" t="s">
        <v>20</v>
      </c>
    </row>
    <row r="135" spans="1:5" ht="15">
      <c r="A135" s="15">
        <v>40008</v>
      </c>
      <c r="B135" s="11">
        <v>1.004</v>
      </c>
      <c r="C135" s="11">
        <v>10</v>
      </c>
      <c r="D135" s="11">
        <v>50</v>
      </c>
      <c r="E135" t="s">
        <v>21</v>
      </c>
    </row>
    <row r="136" spans="1:5" ht="15">
      <c r="A136" s="15">
        <v>40009</v>
      </c>
      <c r="B136" s="11">
        <v>1.005</v>
      </c>
      <c r="C136" s="11">
        <v>10.006</v>
      </c>
      <c r="D136" s="11">
        <v>50.001</v>
      </c>
      <c r="E136" t="s">
        <v>20</v>
      </c>
    </row>
    <row r="137" spans="1:5" ht="15">
      <c r="A137" s="15">
        <v>40011</v>
      </c>
      <c r="B137" s="11">
        <v>1.004</v>
      </c>
      <c r="C137" s="11">
        <v>10.004</v>
      </c>
      <c r="D137" s="11">
        <v>50.003</v>
      </c>
      <c r="E137" t="s">
        <v>20</v>
      </c>
    </row>
    <row r="138" spans="1:5" ht="15">
      <c r="A138" s="15">
        <v>40016</v>
      </c>
      <c r="B138" s="11">
        <v>1.005</v>
      </c>
      <c r="C138" s="11">
        <v>10.005</v>
      </c>
      <c r="D138" s="11">
        <v>50</v>
      </c>
      <c r="E138" t="s">
        <v>20</v>
      </c>
    </row>
    <row r="139" spans="1:5" ht="15">
      <c r="A139" s="15">
        <v>40018</v>
      </c>
      <c r="B139" s="11">
        <v>1.004</v>
      </c>
      <c r="C139" s="11">
        <v>10.006</v>
      </c>
      <c r="D139" s="11">
        <v>50.003</v>
      </c>
      <c r="E139" t="s">
        <v>20</v>
      </c>
    </row>
    <row r="140" spans="1:5" ht="15">
      <c r="A140" s="15">
        <v>40021</v>
      </c>
      <c r="B140" s="11">
        <v>1.005</v>
      </c>
      <c r="C140" s="11">
        <v>10.008</v>
      </c>
      <c r="D140" s="11">
        <v>50.004</v>
      </c>
      <c r="E140" t="s">
        <v>22</v>
      </c>
    </row>
    <row r="141" spans="1:5" ht="15">
      <c r="A141" s="15">
        <v>40022</v>
      </c>
      <c r="B141" s="11">
        <v>1</v>
      </c>
      <c r="C141" s="11">
        <v>10.007</v>
      </c>
      <c r="D141" s="11">
        <v>50.004</v>
      </c>
      <c r="E141" t="s">
        <v>20</v>
      </c>
    </row>
    <row r="142" spans="1:5" ht="15">
      <c r="A142" s="15">
        <v>40023</v>
      </c>
      <c r="B142" s="11">
        <v>1.004</v>
      </c>
      <c r="C142" s="11">
        <v>10.006</v>
      </c>
      <c r="D142" s="11">
        <v>50.004</v>
      </c>
      <c r="E142" t="s">
        <v>20</v>
      </c>
    </row>
    <row r="143" spans="1:4" ht="15">
      <c r="A143" s="15">
        <v>40058</v>
      </c>
      <c r="B143" s="11">
        <v>1.002</v>
      </c>
      <c r="C143" s="11">
        <v>10.006</v>
      </c>
      <c r="D143" s="11">
        <v>50.002</v>
      </c>
    </row>
    <row r="144" spans="1:4" ht="15">
      <c r="A144" s="15">
        <v>40065</v>
      </c>
      <c r="B144" s="11">
        <v>1.004</v>
      </c>
      <c r="C144" s="11">
        <v>10.003</v>
      </c>
      <c r="D144" s="11">
        <v>50</v>
      </c>
    </row>
    <row r="145" spans="1:4" ht="15">
      <c r="A145" s="15">
        <v>40072</v>
      </c>
      <c r="B145" s="11">
        <v>1.002</v>
      </c>
      <c r="C145" s="11">
        <v>10.005</v>
      </c>
      <c r="D145" s="11">
        <v>49.999</v>
      </c>
    </row>
    <row r="146" spans="1:4" ht="15">
      <c r="A146" s="15">
        <v>40073</v>
      </c>
      <c r="B146" s="11">
        <v>1.008</v>
      </c>
      <c r="C146" s="11">
        <v>10.004</v>
      </c>
      <c r="D146" s="11">
        <v>50.004</v>
      </c>
    </row>
    <row r="147" spans="1:4" ht="15">
      <c r="A147" s="15">
        <v>40079</v>
      </c>
      <c r="B147" s="11">
        <v>1.006</v>
      </c>
      <c r="C147" s="11">
        <v>10.006</v>
      </c>
      <c r="D147" s="11">
        <v>50.003</v>
      </c>
    </row>
    <row r="148" spans="1:5" ht="15">
      <c r="A148" s="15">
        <v>40084</v>
      </c>
      <c r="B148" s="11">
        <v>1.002</v>
      </c>
      <c r="C148" s="11">
        <v>10.004</v>
      </c>
      <c r="D148" s="11">
        <v>49.999</v>
      </c>
      <c r="E148" t="s">
        <v>27</v>
      </c>
    </row>
    <row r="149" spans="1:4" ht="15">
      <c r="A149" s="15">
        <v>40086</v>
      </c>
      <c r="B149" s="11">
        <v>1.004</v>
      </c>
      <c r="C149" s="11">
        <v>10.007</v>
      </c>
      <c r="D149" s="11">
        <v>50.002</v>
      </c>
    </row>
    <row r="150" spans="1:5" ht="15">
      <c r="A150" s="15">
        <v>40094</v>
      </c>
      <c r="B150" s="11">
        <v>1.005</v>
      </c>
      <c r="C150" s="11">
        <v>10.003</v>
      </c>
      <c r="D150" s="11">
        <v>50.001</v>
      </c>
      <c r="E150" t="s">
        <v>22</v>
      </c>
    </row>
    <row r="151" spans="1:5" ht="15">
      <c r="A151" s="15">
        <v>40107</v>
      </c>
      <c r="B151" s="11">
        <v>1.002</v>
      </c>
      <c r="C151" s="11">
        <v>10.003</v>
      </c>
      <c r="D151" s="11">
        <v>50</v>
      </c>
      <c r="E151" t="s">
        <v>22</v>
      </c>
    </row>
    <row r="152" spans="1:5" ht="15">
      <c r="A152" s="15">
        <v>40108</v>
      </c>
      <c r="B152" s="11">
        <v>1.003</v>
      </c>
      <c r="C152" s="11">
        <v>10.004</v>
      </c>
      <c r="D152" s="11">
        <v>50.001</v>
      </c>
      <c r="E152" t="s">
        <v>22</v>
      </c>
    </row>
    <row r="153" spans="1:5" ht="15">
      <c r="A153" s="15">
        <v>40109</v>
      </c>
      <c r="B153" s="11">
        <v>1.004</v>
      </c>
      <c r="C153" s="11">
        <v>10.003</v>
      </c>
      <c r="D153" s="11">
        <v>50.001</v>
      </c>
      <c r="E153" t="s">
        <v>23</v>
      </c>
    </row>
    <row r="154" spans="1:5" ht="15">
      <c r="A154" s="15">
        <v>40112</v>
      </c>
      <c r="B154" s="11">
        <v>1.002</v>
      </c>
      <c r="C154" s="11">
        <v>10.004</v>
      </c>
      <c r="D154" s="11">
        <v>50.001</v>
      </c>
      <c r="E154" t="s">
        <v>24</v>
      </c>
    </row>
    <row r="155" spans="1:5" ht="15">
      <c r="A155" s="15">
        <v>40114</v>
      </c>
      <c r="B155" s="11">
        <v>1.006</v>
      </c>
      <c r="C155" s="11">
        <v>10.002</v>
      </c>
      <c r="D155" s="11">
        <v>50</v>
      </c>
      <c r="E155" t="s">
        <v>24</v>
      </c>
    </row>
    <row r="156" spans="1:5" ht="15">
      <c r="A156" s="15">
        <v>40115</v>
      </c>
      <c r="B156" s="11">
        <v>1.009</v>
      </c>
      <c r="C156" s="11">
        <v>10.003</v>
      </c>
      <c r="D156" s="11">
        <v>50.001</v>
      </c>
      <c r="E156" t="s">
        <v>24</v>
      </c>
    </row>
    <row r="157" spans="1:5" ht="15">
      <c r="A157" s="15">
        <v>40116</v>
      </c>
      <c r="B157" s="11">
        <v>1.005</v>
      </c>
      <c r="C157" s="11">
        <v>10.003</v>
      </c>
      <c r="D157" s="11">
        <v>50.002</v>
      </c>
      <c r="E157" t="s">
        <v>24</v>
      </c>
    </row>
    <row r="158" spans="1:5" ht="15">
      <c r="A158" s="15">
        <v>40119</v>
      </c>
      <c r="B158" s="11">
        <v>1.003</v>
      </c>
      <c r="C158" s="11">
        <v>10.006</v>
      </c>
      <c r="D158" s="11">
        <v>50.002</v>
      </c>
      <c r="E158" t="s">
        <v>26</v>
      </c>
    </row>
    <row r="159" spans="1:5" ht="15">
      <c r="A159" s="15">
        <v>40120</v>
      </c>
      <c r="B159" s="11">
        <v>1.004</v>
      </c>
      <c r="C159" s="11">
        <v>10.008</v>
      </c>
      <c r="D159" s="11">
        <v>50.001</v>
      </c>
      <c r="E159" t="s">
        <v>25</v>
      </c>
    </row>
    <row r="160" spans="1:5" ht="15">
      <c r="A160" s="15">
        <v>40121</v>
      </c>
      <c r="B160" s="11">
        <v>1.001</v>
      </c>
      <c r="C160" s="11">
        <v>10.002</v>
      </c>
      <c r="D160" s="11">
        <v>50</v>
      </c>
      <c r="E160" t="s">
        <v>24</v>
      </c>
    </row>
    <row r="161" spans="1:5" ht="15">
      <c r="A161" s="15">
        <v>40123</v>
      </c>
      <c r="B161" s="11">
        <v>1.004</v>
      </c>
      <c r="C161" s="11">
        <v>10.001</v>
      </c>
      <c r="D161" s="11">
        <v>50</v>
      </c>
      <c r="E161" t="s">
        <v>25</v>
      </c>
    </row>
    <row r="162" spans="1:5" ht="15">
      <c r="A162" s="15">
        <v>40124</v>
      </c>
      <c r="B162" s="11">
        <v>1.007</v>
      </c>
      <c r="C162" s="11">
        <v>10.002</v>
      </c>
      <c r="D162" s="11">
        <v>50.002</v>
      </c>
      <c r="E162" t="s">
        <v>24</v>
      </c>
    </row>
    <row r="163" spans="1:5" ht="15">
      <c r="A163" s="15">
        <v>40125</v>
      </c>
      <c r="B163" s="11">
        <v>1.004</v>
      </c>
      <c r="C163" s="11">
        <v>10.004</v>
      </c>
      <c r="D163" s="11">
        <v>50</v>
      </c>
      <c r="E163" t="s">
        <v>26</v>
      </c>
    </row>
    <row r="164" spans="1:5" ht="15">
      <c r="A164" s="15">
        <v>40126</v>
      </c>
      <c r="B164" s="11">
        <v>1.003</v>
      </c>
      <c r="C164" s="11">
        <v>10.002</v>
      </c>
      <c r="D164" s="11">
        <v>50.004</v>
      </c>
      <c r="E164" t="s">
        <v>24</v>
      </c>
    </row>
    <row r="165" spans="1:5" ht="15">
      <c r="A165" s="15">
        <v>40127</v>
      </c>
      <c r="B165" s="11">
        <v>1.003</v>
      </c>
      <c r="C165" s="11">
        <v>10.004</v>
      </c>
      <c r="D165" s="11">
        <v>50.003</v>
      </c>
      <c r="E165" t="s">
        <v>27</v>
      </c>
    </row>
    <row r="166" spans="1:5" ht="15">
      <c r="A166" s="15">
        <v>40128</v>
      </c>
      <c r="B166" s="11">
        <v>1.008</v>
      </c>
      <c r="C166" s="11">
        <v>10.002</v>
      </c>
      <c r="D166" s="11">
        <v>50.002</v>
      </c>
      <c r="E166" t="s">
        <v>22</v>
      </c>
    </row>
    <row r="167" spans="1:5" ht="15">
      <c r="A167" s="15">
        <v>40129</v>
      </c>
      <c r="B167" s="11">
        <v>1.002</v>
      </c>
      <c r="C167" s="11">
        <v>10.005</v>
      </c>
      <c r="D167" s="11">
        <v>50.003</v>
      </c>
      <c r="E167" t="s">
        <v>24</v>
      </c>
    </row>
    <row r="168" spans="1:5" ht="15">
      <c r="A168" s="15">
        <v>40130</v>
      </c>
      <c r="B168" s="11">
        <v>1.003</v>
      </c>
      <c r="C168" s="11">
        <v>10.003</v>
      </c>
      <c r="D168" s="11">
        <v>50.001</v>
      </c>
      <c r="E168" t="s">
        <v>25</v>
      </c>
    </row>
    <row r="169" spans="1:5" ht="15">
      <c r="A169" s="15">
        <v>40132</v>
      </c>
      <c r="B169" s="11">
        <v>1.003</v>
      </c>
      <c r="C169" s="11">
        <v>10.002</v>
      </c>
      <c r="D169" s="11">
        <v>50.002</v>
      </c>
      <c r="E169" t="s">
        <v>25</v>
      </c>
    </row>
    <row r="170" spans="1:5" ht="15">
      <c r="A170" s="15">
        <v>40134</v>
      </c>
      <c r="B170" s="11">
        <v>1.004</v>
      </c>
      <c r="C170" s="11">
        <v>10.002</v>
      </c>
      <c r="D170" s="11">
        <v>50.003</v>
      </c>
      <c r="E170" t="s">
        <v>25</v>
      </c>
    </row>
    <row r="171" spans="1:5" ht="15">
      <c r="A171" s="15">
        <v>40135</v>
      </c>
      <c r="B171" s="11">
        <v>1.003</v>
      </c>
      <c r="C171" s="11">
        <v>10.004</v>
      </c>
      <c r="D171" s="11">
        <v>50</v>
      </c>
      <c r="E171" t="s">
        <v>24</v>
      </c>
    </row>
    <row r="172" spans="1:5" ht="15">
      <c r="A172" s="15">
        <v>40136</v>
      </c>
      <c r="B172" s="11">
        <v>1.009</v>
      </c>
      <c r="C172" s="11">
        <v>10.005</v>
      </c>
      <c r="D172" s="11">
        <v>50.001</v>
      </c>
      <c r="E172" t="s">
        <v>27</v>
      </c>
    </row>
    <row r="173" spans="1:5" ht="15">
      <c r="A173" s="15">
        <v>40137</v>
      </c>
      <c r="B173" s="11">
        <v>1</v>
      </c>
      <c r="C173" s="11">
        <v>10.004</v>
      </c>
      <c r="D173" s="11">
        <v>50.002</v>
      </c>
      <c r="E173" t="s">
        <v>23</v>
      </c>
    </row>
    <row r="174" spans="1:5" ht="15">
      <c r="A174" s="15">
        <v>40138</v>
      </c>
      <c r="B174" s="11">
        <v>1.003</v>
      </c>
      <c r="C174" s="11">
        <v>10.003</v>
      </c>
      <c r="D174" s="11">
        <v>50.001</v>
      </c>
      <c r="E174" t="s">
        <v>25</v>
      </c>
    </row>
    <row r="175" spans="1:5" ht="15">
      <c r="A175" s="15">
        <v>40140</v>
      </c>
      <c r="B175" s="11">
        <v>1.004</v>
      </c>
      <c r="C175" s="11">
        <v>10.003</v>
      </c>
      <c r="D175" s="11">
        <v>50</v>
      </c>
      <c r="E175" t="s">
        <v>24</v>
      </c>
    </row>
    <row r="176" spans="1:5" ht="15">
      <c r="A176" s="15">
        <v>40149</v>
      </c>
      <c r="B176" s="11">
        <v>1.001</v>
      </c>
      <c r="C176" s="11">
        <v>10.005</v>
      </c>
      <c r="D176" s="11">
        <v>50.001</v>
      </c>
      <c r="E176" t="s">
        <v>24</v>
      </c>
    </row>
    <row r="177" spans="1:5" ht="15">
      <c r="A177" s="15">
        <v>40150</v>
      </c>
      <c r="B177" s="11">
        <v>1.003</v>
      </c>
      <c r="C177" s="11">
        <v>10.006</v>
      </c>
      <c r="D177" s="11">
        <v>50.002</v>
      </c>
      <c r="E177" t="s">
        <v>24</v>
      </c>
    </row>
    <row r="178" spans="1:5" ht="15">
      <c r="A178" s="15">
        <v>40157</v>
      </c>
      <c r="B178" s="11">
        <v>1.005</v>
      </c>
      <c r="C178" s="11">
        <v>10.005</v>
      </c>
      <c r="D178" s="11">
        <v>50</v>
      </c>
      <c r="E178" t="s">
        <v>24</v>
      </c>
    </row>
    <row r="179" spans="1:5" ht="15">
      <c r="A179" s="15">
        <v>40163</v>
      </c>
      <c r="B179" s="11">
        <v>1.005</v>
      </c>
      <c r="C179" s="11">
        <v>10.005</v>
      </c>
      <c r="D179" s="11">
        <v>49.999</v>
      </c>
      <c r="E179" t="s">
        <v>24</v>
      </c>
    </row>
    <row r="180" spans="1:5" ht="15">
      <c r="A180" s="15">
        <v>40164</v>
      </c>
      <c r="B180" s="11">
        <v>1.003</v>
      </c>
      <c r="C180" s="11">
        <v>10.005</v>
      </c>
      <c r="D180" s="11">
        <v>50.002</v>
      </c>
      <c r="E180" t="s">
        <v>24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5"/>
  <sheetViews>
    <sheetView zoomScalePageLayoutView="0" workbookViewId="0" topLeftCell="C1">
      <pane ySplit="1" topLeftCell="A2" activePane="bottomLeft" state="frozen"/>
      <selection pane="topLeft" activeCell="A1" sqref="A1"/>
      <selection pane="bottomLeft" activeCell="E3" sqref="E3"/>
    </sheetView>
  </sheetViews>
  <sheetFormatPr defaultColWidth="9.140625" defaultRowHeight="15"/>
  <cols>
    <col min="1" max="1" width="10.00390625" style="12" bestFit="1" customWidth="1"/>
    <col min="2" max="2" width="9.140625" style="15" customWidth="1"/>
    <col min="3" max="3" width="16.28125" style="12" bestFit="1" customWidth="1"/>
    <col min="4" max="5" width="9.140625" style="12" customWidth="1"/>
    <col min="6" max="7" width="9.140625" style="11" customWidth="1"/>
    <col min="9" max="9" width="10.8515625" style="0" customWidth="1"/>
  </cols>
  <sheetData>
    <row r="1" spans="1:7" ht="15">
      <c r="A1" s="10" t="s">
        <v>28</v>
      </c>
      <c r="B1" s="14" t="s">
        <v>0</v>
      </c>
      <c r="C1" s="9" t="s">
        <v>14</v>
      </c>
      <c r="D1" s="10" t="s">
        <v>4</v>
      </c>
      <c r="E1" s="10" t="s">
        <v>13</v>
      </c>
      <c r="F1" s="9" t="s">
        <v>16</v>
      </c>
      <c r="G1" s="9" t="s">
        <v>17</v>
      </c>
    </row>
    <row r="2" spans="1:7" ht="15">
      <c r="A2" s="12">
        <v>1</v>
      </c>
      <c r="B2" s="15">
        <v>39580</v>
      </c>
      <c r="C2" s="11">
        <v>1.006</v>
      </c>
      <c r="D2" s="11">
        <f>AVERAGE(C2:C177)</f>
        <v>1.0045056818181806</v>
      </c>
      <c r="E2" s="11">
        <f>STDEV(C2:C177)</f>
        <v>0.002282848243728892</v>
      </c>
      <c r="F2" s="11">
        <f>D2+(3*E2)</f>
        <v>1.0113542265493671</v>
      </c>
      <c r="G2" s="11">
        <f>D2-(3*E2)</f>
        <v>0.9976571370869939</v>
      </c>
    </row>
    <row r="3" spans="1:7" ht="15">
      <c r="A3" s="12">
        <v>2</v>
      </c>
      <c r="B3" s="15">
        <v>39583</v>
      </c>
      <c r="C3" s="11">
        <v>1.004</v>
      </c>
      <c r="D3" s="11">
        <f aca="true" t="shared" si="0" ref="D3:D34">$D$2</f>
        <v>1.0045056818181806</v>
      </c>
      <c r="E3" s="11">
        <f aca="true" t="shared" si="1" ref="E3:E34">$E$2</f>
        <v>0.002282848243728892</v>
      </c>
      <c r="F3" s="11">
        <f aca="true" t="shared" si="2" ref="F3:F47">D3+(3*E3)</f>
        <v>1.0113542265493671</v>
      </c>
      <c r="G3" s="11">
        <f aca="true" t="shared" si="3" ref="G3:G47">D3-(3*E3)</f>
        <v>0.9976571370869939</v>
      </c>
    </row>
    <row r="4" spans="1:7" ht="15">
      <c r="A4" s="12">
        <v>3</v>
      </c>
      <c r="B4" s="15">
        <v>39587</v>
      </c>
      <c r="C4" s="11">
        <v>1.009</v>
      </c>
      <c r="D4" s="11">
        <f t="shared" si="0"/>
        <v>1.0045056818181806</v>
      </c>
      <c r="E4" s="11">
        <f t="shared" si="1"/>
        <v>0.002282848243728892</v>
      </c>
      <c r="F4" s="11">
        <f t="shared" si="2"/>
        <v>1.0113542265493671</v>
      </c>
      <c r="G4" s="11">
        <f t="shared" si="3"/>
        <v>0.9976571370869939</v>
      </c>
    </row>
    <row r="5" spans="1:7" ht="15">
      <c r="A5" s="12">
        <v>4</v>
      </c>
      <c r="B5" s="15">
        <v>39589</v>
      </c>
      <c r="C5" s="11">
        <v>1.005</v>
      </c>
      <c r="D5" s="11">
        <f t="shared" si="0"/>
        <v>1.0045056818181806</v>
      </c>
      <c r="E5" s="11">
        <f t="shared" si="1"/>
        <v>0.002282848243728892</v>
      </c>
      <c r="F5" s="11">
        <f t="shared" si="2"/>
        <v>1.0113542265493671</v>
      </c>
      <c r="G5" s="11">
        <f t="shared" si="3"/>
        <v>0.9976571370869939</v>
      </c>
    </row>
    <row r="6" spans="1:7" ht="15">
      <c r="A6" s="12">
        <v>5</v>
      </c>
      <c r="B6" s="15">
        <v>39597</v>
      </c>
      <c r="C6" s="11">
        <v>1.003</v>
      </c>
      <c r="D6" s="11">
        <f t="shared" si="0"/>
        <v>1.0045056818181806</v>
      </c>
      <c r="E6" s="11">
        <f t="shared" si="1"/>
        <v>0.002282848243728892</v>
      </c>
      <c r="F6" s="11">
        <f t="shared" si="2"/>
        <v>1.0113542265493671</v>
      </c>
      <c r="G6" s="11">
        <f t="shared" si="3"/>
        <v>0.9976571370869939</v>
      </c>
    </row>
    <row r="7" spans="1:7" ht="15">
      <c r="A7" s="12">
        <v>6</v>
      </c>
      <c r="B7" s="15">
        <v>39603</v>
      </c>
      <c r="C7" s="11">
        <v>1.005</v>
      </c>
      <c r="D7" s="11">
        <f t="shared" si="0"/>
        <v>1.0045056818181806</v>
      </c>
      <c r="E7" s="11">
        <f t="shared" si="1"/>
        <v>0.002282848243728892</v>
      </c>
      <c r="F7" s="11">
        <f t="shared" si="2"/>
        <v>1.0113542265493671</v>
      </c>
      <c r="G7" s="11">
        <f t="shared" si="3"/>
        <v>0.9976571370869939</v>
      </c>
    </row>
    <row r="8" spans="1:7" ht="15">
      <c r="A8" s="12">
        <v>7</v>
      </c>
      <c r="B8" s="15">
        <v>39604</v>
      </c>
      <c r="C8" s="11">
        <v>1.006</v>
      </c>
      <c r="D8" s="11">
        <f t="shared" si="0"/>
        <v>1.0045056818181806</v>
      </c>
      <c r="E8" s="11">
        <f t="shared" si="1"/>
        <v>0.002282848243728892</v>
      </c>
      <c r="F8" s="11">
        <f t="shared" si="2"/>
        <v>1.0113542265493671</v>
      </c>
      <c r="G8" s="11">
        <f t="shared" si="3"/>
        <v>0.9976571370869939</v>
      </c>
    </row>
    <row r="9" spans="1:7" ht="15">
      <c r="A9" s="12">
        <v>8</v>
      </c>
      <c r="B9" s="15">
        <v>39605</v>
      </c>
      <c r="C9" s="11">
        <v>1.005</v>
      </c>
      <c r="D9" s="11">
        <f t="shared" si="0"/>
        <v>1.0045056818181806</v>
      </c>
      <c r="E9" s="11">
        <f t="shared" si="1"/>
        <v>0.002282848243728892</v>
      </c>
      <c r="F9" s="11">
        <f>D9+(3*E9)</f>
        <v>1.0113542265493671</v>
      </c>
      <c r="G9" s="11">
        <f t="shared" si="3"/>
        <v>0.9976571370869939</v>
      </c>
    </row>
    <row r="10" spans="1:7" ht="15">
      <c r="A10" s="12">
        <v>9</v>
      </c>
      <c r="B10" s="15">
        <v>39610</v>
      </c>
      <c r="C10" s="11">
        <v>1.006</v>
      </c>
      <c r="D10" s="11">
        <f t="shared" si="0"/>
        <v>1.0045056818181806</v>
      </c>
      <c r="E10" s="11">
        <f t="shared" si="1"/>
        <v>0.002282848243728892</v>
      </c>
      <c r="F10" s="11">
        <f t="shared" si="2"/>
        <v>1.0113542265493671</v>
      </c>
      <c r="G10" s="11">
        <f t="shared" si="3"/>
        <v>0.9976571370869939</v>
      </c>
    </row>
    <row r="11" spans="1:7" ht="15">
      <c r="A11" s="12">
        <v>10</v>
      </c>
      <c r="B11" s="15">
        <v>39615</v>
      </c>
      <c r="C11" s="11">
        <v>1.001</v>
      </c>
      <c r="D11" s="11">
        <f t="shared" si="0"/>
        <v>1.0045056818181806</v>
      </c>
      <c r="E11" s="11">
        <f t="shared" si="1"/>
        <v>0.002282848243728892</v>
      </c>
      <c r="F11" s="11">
        <f t="shared" si="2"/>
        <v>1.0113542265493671</v>
      </c>
      <c r="G11" s="11">
        <f t="shared" si="3"/>
        <v>0.9976571370869939</v>
      </c>
    </row>
    <row r="12" spans="1:7" ht="15">
      <c r="A12" s="12">
        <v>11</v>
      </c>
      <c r="B12" s="15">
        <v>39617</v>
      </c>
      <c r="C12" s="11">
        <v>1.005</v>
      </c>
      <c r="D12" s="11">
        <f t="shared" si="0"/>
        <v>1.0045056818181806</v>
      </c>
      <c r="E12" s="11">
        <f t="shared" si="1"/>
        <v>0.002282848243728892</v>
      </c>
      <c r="F12" s="11">
        <f t="shared" si="2"/>
        <v>1.0113542265493671</v>
      </c>
      <c r="G12" s="11">
        <f t="shared" si="3"/>
        <v>0.9976571370869939</v>
      </c>
    </row>
    <row r="13" spans="1:7" ht="15">
      <c r="A13" s="12">
        <v>12</v>
      </c>
      <c r="B13" s="15">
        <v>39630</v>
      </c>
      <c r="C13" s="11">
        <v>1.007</v>
      </c>
      <c r="D13" s="11">
        <f t="shared" si="0"/>
        <v>1.0045056818181806</v>
      </c>
      <c r="E13" s="11">
        <f t="shared" si="1"/>
        <v>0.002282848243728892</v>
      </c>
      <c r="F13" s="11">
        <f t="shared" si="2"/>
        <v>1.0113542265493671</v>
      </c>
      <c r="G13" s="11">
        <f t="shared" si="3"/>
        <v>0.9976571370869939</v>
      </c>
    </row>
    <row r="14" spans="1:7" ht="15">
      <c r="A14" s="12">
        <v>13</v>
      </c>
      <c r="B14" s="15">
        <v>39631</v>
      </c>
      <c r="C14" s="11">
        <v>1.003</v>
      </c>
      <c r="D14" s="11">
        <f t="shared" si="0"/>
        <v>1.0045056818181806</v>
      </c>
      <c r="E14" s="11">
        <f t="shared" si="1"/>
        <v>0.002282848243728892</v>
      </c>
      <c r="F14" s="11">
        <f t="shared" si="2"/>
        <v>1.0113542265493671</v>
      </c>
      <c r="G14" s="11">
        <f t="shared" si="3"/>
        <v>0.9976571370869939</v>
      </c>
    </row>
    <row r="15" spans="1:7" ht="15">
      <c r="A15" s="12">
        <v>14</v>
      </c>
      <c r="B15" s="15">
        <v>39632</v>
      </c>
      <c r="C15" s="11">
        <v>1.004</v>
      </c>
      <c r="D15" s="11">
        <f t="shared" si="0"/>
        <v>1.0045056818181806</v>
      </c>
      <c r="E15" s="11">
        <f t="shared" si="1"/>
        <v>0.002282848243728892</v>
      </c>
      <c r="F15" s="11">
        <f t="shared" si="2"/>
        <v>1.0113542265493671</v>
      </c>
      <c r="G15" s="11">
        <f t="shared" si="3"/>
        <v>0.9976571370869939</v>
      </c>
    </row>
    <row r="16" spans="1:7" ht="15">
      <c r="A16" s="12">
        <v>15</v>
      </c>
      <c r="B16" s="15">
        <v>39636</v>
      </c>
      <c r="C16" s="11">
        <v>1.007</v>
      </c>
      <c r="D16" s="11">
        <f t="shared" si="0"/>
        <v>1.0045056818181806</v>
      </c>
      <c r="E16" s="11">
        <f t="shared" si="1"/>
        <v>0.002282848243728892</v>
      </c>
      <c r="F16" s="11">
        <f t="shared" si="2"/>
        <v>1.0113542265493671</v>
      </c>
      <c r="G16" s="11">
        <f t="shared" si="3"/>
        <v>0.9976571370869939</v>
      </c>
    </row>
    <row r="17" spans="1:7" ht="15">
      <c r="A17" s="12">
        <v>16</v>
      </c>
      <c r="B17" s="15">
        <v>39637</v>
      </c>
      <c r="C17" s="11">
        <v>1.003</v>
      </c>
      <c r="D17" s="11">
        <f t="shared" si="0"/>
        <v>1.0045056818181806</v>
      </c>
      <c r="E17" s="11">
        <f t="shared" si="1"/>
        <v>0.002282848243728892</v>
      </c>
      <c r="F17" s="11">
        <f t="shared" si="2"/>
        <v>1.0113542265493671</v>
      </c>
      <c r="G17" s="11">
        <f t="shared" si="3"/>
        <v>0.9976571370869939</v>
      </c>
    </row>
    <row r="18" spans="1:7" ht="15">
      <c r="A18" s="12">
        <v>17</v>
      </c>
      <c r="B18" s="15">
        <v>39638</v>
      </c>
      <c r="C18" s="11">
        <v>1.005</v>
      </c>
      <c r="D18" s="11">
        <f t="shared" si="0"/>
        <v>1.0045056818181806</v>
      </c>
      <c r="E18" s="11">
        <f t="shared" si="1"/>
        <v>0.002282848243728892</v>
      </c>
      <c r="F18" s="11">
        <f t="shared" si="2"/>
        <v>1.0113542265493671</v>
      </c>
      <c r="G18" s="11">
        <f t="shared" si="3"/>
        <v>0.9976571370869939</v>
      </c>
    </row>
    <row r="19" spans="1:7" ht="15">
      <c r="A19" s="12">
        <v>18</v>
      </c>
      <c r="B19" s="15">
        <v>39643</v>
      </c>
      <c r="C19" s="11">
        <v>1.007</v>
      </c>
      <c r="D19" s="11">
        <f t="shared" si="0"/>
        <v>1.0045056818181806</v>
      </c>
      <c r="E19" s="11">
        <f t="shared" si="1"/>
        <v>0.002282848243728892</v>
      </c>
      <c r="F19" s="11">
        <f t="shared" si="2"/>
        <v>1.0113542265493671</v>
      </c>
      <c r="G19" s="11">
        <f t="shared" si="3"/>
        <v>0.9976571370869939</v>
      </c>
    </row>
    <row r="20" spans="1:7" ht="15">
      <c r="A20" s="12">
        <v>19</v>
      </c>
      <c r="B20" s="15">
        <v>39644</v>
      </c>
      <c r="C20" s="11">
        <v>1.005</v>
      </c>
      <c r="D20" s="11">
        <f t="shared" si="0"/>
        <v>1.0045056818181806</v>
      </c>
      <c r="E20" s="11">
        <f t="shared" si="1"/>
        <v>0.002282848243728892</v>
      </c>
      <c r="F20" s="11">
        <f t="shared" si="2"/>
        <v>1.0113542265493671</v>
      </c>
      <c r="G20" s="11">
        <f t="shared" si="3"/>
        <v>0.9976571370869939</v>
      </c>
    </row>
    <row r="21" spans="1:7" ht="15">
      <c r="A21" s="12">
        <v>20</v>
      </c>
      <c r="B21" s="15">
        <v>39646</v>
      </c>
      <c r="C21" s="11">
        <v>1.005</v>
      </c>
      <c r="D21" s="11">
        <f t="shared" si="0"/>
        <v>1.0045056818181806</v>
      </c>
      <c r="E21" s="11">
        <f t="shared" si="1"/>
        <v>0.002282848243728892</v>
      </c>
      <c r="F21" s="11">
        <f t="shared" si="2"/>
        <v>1.0113542265493671</v>
      </c>
      <c r="G21" s="11">
        <f t="shared" si="3"/>
        <v>0.9976571370869939</v>
      </c>
    </row>
    <row r="22" spans="1:7" ht="15">
      <c r="A22" s="12">
        <v>21</v>
      </c>
      <c r="B22" s="15">
        <v>39647</v>
      </c>
      <c r="C22" s="11">
        <v>1.003</v>
      </c>
      <c r="D22" s="11">
        <f t="shared" si="0"/>
        <v>1.0045056818181806</v>
      </c>
      <c r="E22" s="11">
        <f t="shared" si="1"/>
        <v>0.002282848243728892</v>
      </c>
      <c r="F22" s="11">
        <f t="shared" si="2"/>
        <v>1.0113542265493671</v>
      </c>
      <c r="G22" s="11">
        <f t="shared" si="3"/>
        <v>0.9976571370869939</v>
      </c>
    </row>
    <row r="23" spans="1:7" ht="15">
      <c r="A23" s="12">
        <v>22</v>
      </c>
      <c r="B23" s="15">
        <v>39654</v>
      </c>
      <c r="C23" s="11">
        <v>1.006</v>
      </c>
      <c r="D23" s="11">
        <f t="shared" si="0"/>
        <v>1.0045056818181806</v>
      </c>
      <c r="E23" s="11">
        <f t="shared" si="1"/>
        <v>0.002282848243728892</v>
      </c>
      <c r="F23" s="11">
        <f t="shared" si="2"/>
        <v>1.0113542265493671</v>
      </c>
      <c r="G23" s="11">
        <f t="shared" si="3"/>
        <v>0.9976571370869939</v>
      </c>
    </row>
    <row r="24" spans="1:7" ht="15">
      <c r="A24" s="12">
        <v>23</v>
      </c>
      <c r="B24" s="15">
        <v>39657</v>
      </c>
      <c r="C24" s="11">
        <v>1.006</v>
      </c>
      <c r="D24" s="11">
        <f t="shared" si="0"/>
        <v>1.0045056818181806</v>
      </c>
      <c r="E24" s="11">
        <f t="shared" si="1"/>
        <v>0.002282848243728892</v>
      </c>
      <c r="F24" s="11">
        <f t="shared" si="2"/>
        <v>1.0113542265493671</v>
      </c>
      <c r="G24" s="11">
        <f t="shared" si="3"/>
        <v>0.9976571370869939</v>
      </c>
    </row>
    <row r="25" spans="1:7" ht="15">
      <c r="A25" s="12">
        <v>24</v>
      </c>
      <c r="B25" s="15">
        <v>39671</v>
      </c>
      <c r="C25" s="11">
        <v>1.006</v>
      </c>
      <c r="D25" s="11">
        <f t="shared" si="0"/>
        <v>1.0045056818181806</v>
      </c>
      <c r="E25" s="11">
        <f t="shared" si="1"/>
        <v>0.002282848243728892</v>
      </c>
      <c r="F25" s="11">
        <f t="shared" si="2"/>
        <v>1.0113542265493671</v>
      </c>
      <c r="G25" s="11">
        <f t="shared" si="3"/>
        <v>0.9976571370869939</v>
      </c>
    </row>
    <row r="26" spans="1:7" ht="15">
      <c r="A26" s="12">
        <v>25</v>
      </c>
      <c r="B26" s="15">
        <v>39674</v>
      </c>
      <c r="C26" s="11">
        <v>1.005</v>
      </c>
      <c r="D26" s="11">
        <f t="shared" si="0"/>
        <v>1.0045056818181806</v>
      </c>
      <c r="E26" s="11">
        <f t="shared" si="1"/>
        <v>0.002282848243728892</v>
      </c>
      <c r="F26" s="11">
        <f t="shared" si="2"/>
        <v>1.0113542265493671</v>
      </c>
      <c r="G26" s="11">
        <f t="shared" si="3"/>
        <v>0.9976571370869939</v>
      </c>
    </row>
    <row r="27" spans="1:7" ht="15">
      <c r="A27" s="12">
        <v>26</v>
      </c>
      <c r="B27" s="15">
        <v>39692</v>
      </c>
      <c r="C27" s="11">
        <v>1.004</v>
      </c>
      <c r="D27" s="11">
        <f t="shared" si="0"/>
        <v>1.0045056818181806</v>
      </c>
      <c r="E27" s="11">
        <f t="shared" si="1"/>
        <v>0.002282848243728892</v>
      </c>
      <c r="F27" s="11">
        <f t="shared" si="2"/>
        <v>1.0113542265493671</v>
      </c>
      <c r="G27" s="11">
        <f t="shared" si="3"/>
        <v>0.9976571370869939</v>
      </c>
    </row>
    <row r="28" spans="1:7" ht="15">
      <c r="A28" s="12">
        <v>27</v>
      </c>
      <c r="B28" s="15">
        <v>39693</v>
      </c>
      <c r="C28" s="11">
        <v>1.009</v>
      </c>
      <c r="D28" s="11">
        <f t="shared" si="0"/>
        <v>1.0045056818181806</v>
      </c>
      <c r="E28" s="11">
        <f t="shared" si="1"/>
        <v>0.002282848243728892</v>
      </c>
      <c r="F28" s="11">
        <f t="shared" si="2"/>
        <v>1.0113542265493671</v>
      </c>
      <c r="G28" s="11">
        <f t="shared" si="3"/>
        <v>0.9976571370869939</v>
      </c>
    </row>
    <row r="29" spans="1:7" ht="15">
      <c r="A29" s="12">
        <v>28</v>
      </c>
      <c r="B29" s="15">
        <v>39694</v>
      </c>
      <c r="C29" s="11">
        <v>1.005</v>
      </c>
      <c r="D29" s="11">
        <f t="shared" si="0"/>
        <v>1.0045056818181806</v>
      </c>
      <c r="E29" s="11">
        <f t="shared" si="1"/>
        <v>0.002282848243728892</v>
      </c>
      <c r="F29" s="11">
        <f t="shared" si="2"/>
        <v>1.0113542265493671</v>
      </c>
      <c r="G29" s="11">
        <f t="shared" si="3"/>
        <v>0.9976571370869939</v>
      </c>
    </row>
    <row r="30" spans="1:7" ht="15">
      <c r="A30" s="12">
        <v>29</v>
      </c>
      <c r="B30" s="15">
        <v>39695</v>
      </c>
      <c r="C30" s="11">
        <v>1.005</v>
      </c>
      <c r="D30" s="11">
        <f t="shared" si="0"/>
        <v>1.0045056818181806</v>
      </c>
      <c r="E30" s="11">
        <f t="shared" si="1"/>
        <v>0.002282848243728892</v>
      </c>
      <c r="F30" s="11">
        <f t="shared" si="2"/>
        <v>1.0113542265493671</v>
      </c>
      <c r="G30" s="11">
        <f t="shared" si="3"/>
        <v>0.9976571370869939</v>
      </c>
    </row>
    <row r="31" spans="1:7" ht="15">
      <c r="A31" s="12">
        <v>30</v>
      </c>
      <c r="B31" s="15">
        <v>39696</v>
      </c>
      <c r="C31" s="11">
        <v>1.007</v>
      </c>
      <c r="D31" s="11">
        <f t="shared" si="0"/>
        <v>1.0045056818181806</v>
      </c>
      <c r="E31" s="11">
        <f t="shared" si="1"/>
        <v>0.002282848243728892</v>
      </c>
      <c r="F31" s="11">
        <f t="shared" si="2"/>
        <v>1.0113542265493671</v>
      </c>
      <c r="G31" s="11">
        <f t="shared" si="3"/>
        <v>0.9976571370869939</v>
      </c>
    </row>
    <row r="32" spans="1:7" ht="15">
      <c r="A32" s="12">
        <v>31</v>
      </c>
      <c r="B32" s="15">
        <v>39700</v>
      </c>
      <c r="C32" s="11">
        <v>1.005</v>
      </c>
      <c r="D32" s="11">
        <f t="shared" si="0"/>
        <v>1.0045056818181806</v>
      </c>
      <c r="E32" s="11">
        <f t="shared" si="1"/>
        <v>0.002282848243728892</v>
      </c>
      <c r="F32" s="11">
        <f t="shared" si="2"/>
        <v>1.0113542265493671</v>
      </c>
      <c r="G32" s="11">
        <f t="shared" si="3"/>
        <v>0.9976571370869939</v>
      </c>
    </row>
    <row r="33" spans="1:10" ht="15">
      <c r="A33" s="12">
        <v>32</v>
      </c>
      <c r="B33" s="15">
        <v>39701</v>
      </c>
      <c r="C33" s="11">
        <v>1.005</v>
      </c>
      <c r="D33" s="11">
        <f t="shared" si="0"/>
        <v>1.0045056818181806</v>
      </c>
      <c r="E33" s="11">
        <f t="shared" si="1"/>
        <v>0.002282848243728892</v>
      </c>
      <c r="F33" s="11">
        <f t="shared" si="2"/>
        <v>1.0113542265493671</v>
      </c>
      <c r="G33" s="11">
        <f t="shared" si="3"/>
        <v>0.9976571370869939</v>
      </c>
      <c r="I33" s="21" t="s">
        <v>29</v>
      </c>
      <c r="J33" s="17">
        <f>(D17/J35)*100</f>
        <v>100.45056818181806</v>
      </c>
    </row>
    <row r="34" spans="1:10" ht="15">
      <c r="A34" s="12">
        <v>33</v>
      </c>
      <c r="B34" s="15">
        <v>39703</v>
      </c>
      <c r="C34" s="11">
        <v>1.005</v>
      </c>
      <c r="D34" s="11">
        <f t="shared" si="0"/>
        <v>1.0045056818181806</v>
      </c>
      <c r="E34" s="11">
        <f t="shared" si="1"/>
        <v>0.002282848243728892</v>
      </c>
      <c r="F34" s="11">
        <f t="shared" si="2"/>
        <v>1.0113542265493671</v>
      </c>
      <c r="G34" s="11">
        <f t="shared" si="3"/>
        <v>0.9976571370869939</v>
      </c>
      <c r="I34" s="21" t="s">
        <v>30</v>
      </c>
      <c r="J34" s="17">
        <f>ABS(E17/D17)*100</f>
        <v>0.2272608592513762</v>
      </c>
    </row>
    <row r="35" spans="1:10" ht="15">
      <c r="A35" s="12">
        <v>34</v>
      </c>
      <c r="B35" s="15">
        <v>39708</v>
      </c>
      <c r="C35" s="11">
        <v>1.006</v>
      </c>
      <c r="D35" s="11">
        <f aca="true" t="shared" si="4" ref="D35:D66">$D$2</f>
        <v>1.0045056818181806</v>
      </c>
      <c r="E35" s="11">
        <f aca="true" t="shared" si="5" ref="E35:E66">$E$2</f>
        <v>0.002282848243728892</v>
      </c>
      <c r="F35" s="11">
        <f t="shared" si="2"/>
        <v>1.0113542265493671</v>
      </c>
      <c r="G35" s="11">
        <f t="shared" si="3"/>
        <v>0.9976571370869939</v>
      </c>
      <c r="I35" s="21" t="s">
        <v>31</v>
      </c>
      <c r="J35" s="17">
        <v>1</v>
      </c>
    </row>
    <row r="36" spans="1:7" ht="15">
      <c r="A36" s="12">
        <v>35</v>
      </c>
      <c r="B36" s="15">
        <v>39709</v>
      </c>
      <c r="C36" s="11">
        <v>1.003</v>
      </c>
      <c r="D36" s="11">
        <f t="shared" si="4"/>
        <v>1.0045056818181806</v>
      </c>
      <c r="E36" s="11">
        <f t="shared" si="5"/>
        <v>0.002282848243728892</v>
      </c>
      <c r="F36" s="11">
        <f t="shared" si="2"/>
        <v>1.0113542265493671</v>
      </c>
      <c r="G36" s="11">
        <f t="shared" si="3"/>
        <v>0.9976571370869939</v>
      </c>
    </row>
    <row r="37" spans="1:7" ht="15">
      <c r="A37" s="12">
        <v>36</v>
      </c>
      <c r="B37" s="15">
        <v>39710</v>
      </c>
      <c r="C37" s="11">
        <v>1.003</v>
      </c>
      <c r="D37" s="11">
        <f t="shared" si="4"/>
        <v>1.0045056818181806</v>
      </c>
      <c r="E37" s="11">
        <f t="shared" si="5"/>
        <v>0.002282848243728892</v>
      </c>
      <c r="F37" s="11">
        <f t="shared" si="2"/>
        <v>1.0113542265493671</v>
      </c>
      <c r="G37" s="11">
        <f t="shared" si="3"/>
        <v>0.9976571370869939</v>
      </c>
    </row>
    <row r="38" spans="1:7" ht="15">
      <c r="A38" s="12">
        <v>37</v>
      </c>
      <c r="B38" s="15">
        <v>39714</v>
      </c>
      <c r="C38" s="11">
        <v>1.009</v>
      </c>
      <c r="D38" s="11">
        <f t="shared" si="4"/>
        <v>1.0045056818181806</v>
      </c>
      <c r="E38" s="11">
        <f t="shared" si="5"/>
        <v>0.002282848243728892</v>
      </c>
      <c r="F38" s="11">
        <f t="shared" si="2"/>
        <v>1.0113542265493671</v>
      </c>
      <c r="G38" s="11">
        <f t="shared" si="3"/>
        <v>0.9976571370869939</v>
      </c>
    </row>
    <row r="39" spans="1:7" ht="15">
      <c r="A39" s="12">
        <v>38</v>
      </c>
      <c r="B39" s="15">
        <v>39715</v>
      </c>
      <c r="C39" s="11">
        <v>1.005</v>
      </c>
      <c r="D39" s="11">
        <f t="shared" si="4"/>
        <v>1.0045056818181806</v>
      </c>
      <c r="E39" s="11">
        <f t="shared" si="5"/>
        <v>0.002282848243728892</v>
      </c>
      <c r="F39" s="11">
        <f t="shared" si="2"/>
        <v>1.0113542265493671</v>
      </c>
      <c r="G39" s="11">
        <f t="shared" si="3"/>
        <v>0.9976571370869939</v>
      </c>
    </row>
    <row r="40" spans="1:7" ht="15">
      <c r="A40" s="12">
        <v>39</v>
      </c>
      <c r="B40" s="15">
        <v>39716</v>
      </c>
      <c r="C40" s="11">
        <v>1.005</v>
      </c>
      <c r="D40" s="11">
        <f t="shared" si="4"/>
        <v>1.0045056818181806</v>
      </c>
      <c r="E40" s="11">
        <f t="shared" si="5"/>
        <v>0.002282848243728892</v>
      </c>
      <c r="F40" s="11">
        <f t="shared" si="2"/>
        <v>1.0113542265493671</v>
      </c>
      <c r="G40" s="11">
        <f t="shared" si="3"/>
        <v>0.9976571370869939</v>
      </c>
    </row>
    <row r="41" spans="1:7" ht="15">
      <c r="A41" s="12">
        <v>40</v>
      </c>
      <c r="B41" s="15">
        <v>39717</v>
      </c>
      <c r="C41" s="11">
        <v>1.003</v>
      </c>
      <c r="D41" s="11">
        <f t="shared" si="4"/>
        <v>1.0045056818181806</v>
      </c>
      <c r="E41" s="11">
        <f t="shared" si="5"/>
        <v>0.002282848243728892</v>
      </c>
      <c r="F41" s="11">
        <f t="shared" si="2"/>
        <v>1.0113542265493671</v>
      </c>
      <c r="G41" s="11">
        <f t="shared" si="3"/>
        <v>0.9976571370869939</v>
      </c>
    </row>
    <row r="42" spans="1:7" ht="15">
      <c r="A42" s="12">
        <v>41</v>
      </c>
      <c r="B42" s="15">
        <v>39720</v>
      </c>
      <c r="C42" s="11">
        <v>1.007</v>
      </c>
      <c r="D42" s="11">
        <f t="shared" si="4"/>
        <v>1.0045056818181806</v>
      </c>
      <c r="E42" s="11">
        <f t="shared" si="5"/>
        <v>0.002282848243728892</v>
      </c>
      <c r="F42" s="11">
        <f t="shared" si="2"/>
        <v>1.0113542265493671</v>
      </c>
      <c r="G42" s="11">
        <f t="shared" si="3"/>
        <v>0.9976571370869939</v>
      </c>
    </row>
    <row r="43" spans="1:7" ht="15">
      <c r="A43" s="12">
        <v>42</v>
      </c>
      <c r="B43" s="15">
        <v>39721</v>
      </c>
      <c r="C43" s="11">
        <v>1.008</v>
      </c>
      <c r="D43" s="11">
        <f t="shared" si="4"/>
        <v>1.0045056818181806</v>
      </c>
      <c r="E43" s="11">
        <f t="shared" si="5"/>
        <v>0.002282848243728892</v>
      </c>
      <c r="F43" s="11">
        <f t="shared" si="2"/>
        <v>1.0113542265493671</v>
      </c>
      <c r="G43" s="11">
        <f t="shared" si="3"/>
        <v>0.9976571370869939</v>
      </c>
    </row>
    <row r="44" spans="1:7" ht="15">
      <c r="A44" s="12">
        <v>43</v>
      </c>
      <c r="B44" s="15">
        <v>39722</v>
      </c>
      <c r="C44" s="11">
        <v>1.003</v>
      </c>
      <c r="D44" s="11">
        <f t="shared" si="4"/>
        <v>1.0045056818181806</v>
      </c>
      <c r="E44" s="11">
        <f t="shared" si="5"/>
        <v>0.002282848243728892</v>
      </c>
      <c r="F44" s="11">
        <f t="shared" si="2"/>
        <v>1.0113542265493671</v>
      </c>
      <c r="G44" s="11">
        <f t="shared" si="3"/>
        <v>0.9976571370869939</v>
      </c>
    </row>
    <row r="45" spans="1:7" ht="15">
      <c r="A45" s="12">
        <v>44</v>
      </c>
      <c r="B45" s="15">
        <v>39723</v>
      </c>
      <c r="C45" s="11">
        <v>1.004</v>
      </c>
      <c r="D45" s="11">
        <f t="shared" si="4"/>
        <v>1.0045056818181806</v>
      </c>
      <c r="E45" s="11">
        <f t="shared" si="5"/>
        <v>0.002282848243728892</v>
      </c>
      <c r="F45" s="11">
        <f t="shared" si="2"/>
        <v>1.0113542265493671</v>
      </c>
      <c r="G45" s="11">
        <f t="shared" si="3"/>
        <v>0.9976571370869939</v>
      </c>
    </row>
    <row r="46" spans="1:7" ht="15">
      <c r="A46" s="12">
        <v>45</v>
      </c>
      <c r="B46" s="15">
        <v>39724</v>
      </c>
      <c r="C46" s="11">
        <v>1.007</v>
      </c>
      <c r="D46" s="11">
        <f t="shared" si="4"/>
        <v>1.0045056818181806</v>
      </c>
      <c r="E46" s="11">
        <f t="shared" si="5"/>
        <v>0.002282848243728892</v>
      </c>
      <c r="F46" s="11">
        <f t="shared" si="2"/>
        <v>1.0113542265493671</v>
      </c>
      <c r="G46" s="11">
        <f t="shared" si="3"/>
        <v>0.9976571370869939</v>
      </c>
    </row>
    <row r="47" spans="1:7" ht="15">
      <c r="A47" s="12">
        <v>46</v>
      </c>
      <c r="B47" s="15">
        <v>39727</v>
      </c>
      <c r="C47" s="11">
        <v>1</v>
      </c>
      <c r="D47" s="11">
        <f t="shared" si="4"/>
        <v>1.0045056818181806</v>
      </c>
      <c r="E47" s="11">
        <f t="shared" si="5"/>
        <v>0.002282848243728892</v>
      </c>
      <c r="F47" s="11">
        <f t="shared" si="2"/>
        <v>1.0113542265493671</v>
      </c>
      <c r="G47" s="11">
        <f t="shared" si="3"/>
        <v>0.9976571370869939</v>
      </c>
    </row>
    <row r="48" spans="1:7" ht="15">
      <c r="A48" s="12">
        <v>47</v>
      </c>
      <c r="B48" s="15">
        <v>39728</v>
      </c>
      <c r="C48" s="11">
        <v>1.005</v>
      </c>
      <c r="D48" s="11">
        <f t="shared" si="4"/>
        <v>1.0045056818181806</v>
      </c>
      <c r="E48" s="11">
        <f t="shared" si="5"/>
        <v>0.002282848243728892</v>
      </c>
      <c r="F48" s="11">
        <f aca="true" t="shared" si="6" ref="F48:F60">D48+(3*E48)</f>
        <v>1.0113542265493671</v>
      </c>
      <c r="G48" s="11">
        <f aca="true" t="shared" si="7" ref="G48:G60">D48-(3*E48)</f>
        <v>0.9976571370869939</v>
      </c>
    </row>
    <row r="49" spans="1:7" ht="15">
      <c r="A49" s="12">
        <v>48</v>
      </c>
      <c r="B49" s="15">
        <v>39751</v>
      </c>
      <c r="C49" s="11">
        <v>1.004</v>
      </c>
      <c r="D49" s="11">
        <f t="shared" si="4"/>
        <v>1.0045056818181806</v>
      </c>
      <c r="E49" s="11">
        <f t="shared" si="5"/>
        <v>0.002282848243728892</v>
      </c>
      <c r="F49" s="11">
        <f t="shared" si="6"/>
        <v>1.0113542265493671</v>
      </c>
      <c r="G49" s="11">
        <f t="shared" si="7"/>
        <v>0.9976571370869939</v>
      </c>
    </row>
    <row r="50" spans="1:7" ht="15">
      <c r="A50" s="12">
        <v>49</v>
      </c>
      <c r="B50" s="15">
        <v>39756</v>
      </c>
      <c r="C50" s="11">
        <v>1.007</v>
      </c>
      <c r="D50" s="11">
        <f t="shared" si="4"/>
        <v>1.0045056818181806</v>
      </c>
      <c r="E50" s="11">
        <f t="shared" si="5"/>
        <v>0.002282848243728892</v>
      </c>
      <c r="F50" s="11">
        <f t="shared" si="6"/>
        <v>1.0113542265493671</v>
      </c>
      <c r="G50" s="11">
        <f t="shared" si="7"/>
        <v>0.9976571370869939</v>
      </c>
    </row>
    <row r="51" spans="1:7" ht="15">
      <c r="A51" s="12">
        <v>50</v>
      </c>
      <c r="B51" s="15">
        <v>39765</v>
      </c>
      <c r="C51" s="11">
        <v>1.001</v>
      </c>
      <c r="D51" s="11">
        <f t="shared" si="4"/>
        <v>1.0045056818181806</v>
      </c>
      <c r="E51" s="11">
        <f t="shared" si="5"/>
        <v>0.002282848243728892</v>
      </c>
      <c r="F51" s="11">
        <f t="shared" si="6"/>
        <v>1.0113542265493671</v>
      </c>
      <c r="G51" s="11">
        <f t="shared" si="7"/>
        <v>0.9976571370869939</v>
      </c>
    </row>
    <row r="52" spans="1:7" ht="15">
      <c r="A52" s="12">
        <v>51</v>
      </c>
      <c r="B52" s="15">
        <v>39766</v>
      </c>
      <c r="C52" s="11">
        <v>1.007</v>
      </c>
      <c r="D52" s="11">
        <f t="shared" si="4"/>
        <v>1.0045056818181806</v>
      </c>
      <c r="E52" s="11">
        <f t="shared" si="5"/>
        <v>0.002282848243728892</v>
      </c>
      <c r="F52" s="11">
        <f t="shared" si="6"/>
        <v>1.0113542265493671</v>
      </c>
      <c r="G52" s="11">
        <f t="shared" si="7"/>
        <v>0.9976571370869939</v>
      </c>
    </row>
    <row r="53" spans="1:7" ht="15">
      <c r="A53" s="12">
        <v>52</v>
      </c>
      <c r="B53" s="15">
        <v>39769</v>
      </c>
      <c r="C53" s="11">
        <v>1.006</v>
      </c>
      <c r="D53" s="11">
        <f t="shared" si="4"/>
        <v>1.0045056818181806</v>
      </c>
      <c r="E53" s="11">
        <f t="shared" si="5"/>
        <v>0.002282848243728892</v>
      </c>
      <c r="F53" s="11">
        <f t="shared" si="6"/>
        <v>1.0113542265493671</v>
      </c>
      <c r="G53" s="11">
        <f t="shared" si="7"/>
        <v>0.9976571370869939</v>
      </c>
    </row>
    <row r="54" spans="1:7" ht="15">
      <c r="A54" s="12">
        <v>53</v>
      </c>
      <c r="B54" s="15">
        <v>39770</v>
      </c>
      <c r="C54" s="11">
        <v>1.007</v>
      </c>
      <c r="D54" s="11">
        <f t="shared" si="4"/>
        <v>1.0045056818181806</v>
      </c>
      <c r="E54" s="11">
        <f t="shared" si="5"/>
        <v>0.002282848243728892</v>
      </c>
      <c r="F54" s="11">
        <f t="shared" si="6"/>
        <v>1.0113542265493671</v>
      </c>
      <c r="G54" s="11">
        <f t="shared" si="7"/>
        <v>0.9976571370869939</v>
      </c>
    </row>
    <row r="55" spans="1:7" ht="15">
      <c r="A55" s="12">
        <v>54</v>
      </c>
      <c r="B55" s="15">
        <v>39771</v>
      </c>
      <c r="C55" s="11">
        <v>1.004</v>
      </c>
      <c r="D55" s="11">
        <f t="shared" si="4"/>
        <v>1.0045056818181806</v>
      </c>
      <c r="E55" s="11">
        <f t="shared" si="5"/>
        <v>0.002282848243728892</v>
      </c>
      <c r="F55" s="11">
        <f>D55+(3*E55)</f>
        <v>1.0113542265493671</v>
      </c>
      <c r="G55" s="11">
        <f>D55-(3*E55)</f>
        <v>0.9976571370869939</v>
      </c>
    </row>
    <row r="56" spans="1:7" ht="15">
      <c r="A56" s="12">
        <v>55</v>
      </c>
      <c r="B56" s="15">
        <v>39772</v>
      </c>
      <c r="C56" s="11">
        <v>1</v>
      </c>
      <c r="D56" s="11">
        <f t="shared" si="4"/>
        <v>1.0045056818181806</v>
      </c>
      <c r="E56" s="11">
        <f t="shared" si="5"/>
        <v>0.002282848243728892</v>
      </c>
      <c r="F56" s="11">
        <f t="shared" si="6"/>
        <v>1.0113542265493671</v>
      </c>
      <c r="G56" s="11">
        <f t="shared" si="7"/>
        <v>0.9976571370869939</v>
      </c>
    </row>
    <row r="57" spans="1:7" ht="15">
      <c r="A57" s="12">
        <v>56</v>
      </c>
      <c r="B57" s="15">
        <v>39773</v>
      </c>
      <c r="C57" s="11">
        <v>1.008</v>
      </c>
      <c r="D57" s="11">
        <f t="shared" si="4"/>
        <v>1.0045056818181806</v>
      </c>
      <c r="E57" s="11">
        <f t="shared" si="5"/>
        <v>0.002282848243728892</v>
      </c>
      <c r="F57" s="11">
        <f t="shared" si="6"/>
        <v>1.0113542265493671</v>
      </c>
      <c r="G57" s="11">
        <f t="shared" si="7"/>
        <v>0.9976571370869939</v>
      </c>
    </row>
    <row r="58" spans="1:7" ht="15">
      <c r="A58" s="12">
        <v>57</v>
      </c>
      <c r="B58" s="15">
        <v>39776</v>
      </c>
      <c r="C58" s="11">
        <v>1.003</v>
      </c>
      <c r="D58" s="11">
        <f t="shared" si="4"/>
        <v>1.0045056818181806</v>
      </c>
      <c r="E58" s="11">
        <f t="shared" si="5"/>
        <v>0.002282848243728892</v>
      </c>
      <c r="F58" s="11">
        <f t="shared" si="6"/>
        <v>1.0113542265493671</v>
      </c>
      <c r="G58" s="11">
        <f t="shared" si="7"/>
        <v>0.9976571370869939</v>
      </c>
    </row>
    <row r="59" spans="1:7" ht="15">
      <c r="A59" s="12">
        <v>58</v>
      </c>
      <c r="B59" s="15">
        <v>39777</v>
      </c>
      <c r="C59" s="11">
        <v>1.002</v>
      </c>
      <c r="D59" s="11">
        <f t="shared" si="4"/>
        <v>1.0045056818181806</v>
      </c>
      <c r="E59" s="11">
        <f t="shared" si="5"/>
        <v>0.002282848243728892</v>
      </c>
      <c r="F59" s="11">
        <f t="shared" si="6"/>
        <v>1.0113542265493671</v>
      </c>
      <c r="G59" s="11">
        <f t="shared" si="7"/>
        <v>0.9976571370869939</v>
      </c>
    </row>
    <row r="60" spans="1:7" ht="15">
      <c r="A60" s="12">
        <v>59</v>
      </c>
      <c r="B60" s="15">
        <v>39783</v>
      </c>
      <c r="C60" s="11">
        <v>1.006</v>
      </c>
      <c r="D60" s="11">
        <f t="shared" si="4"/>
        <v>1.0045056818181806</v>
      </c>
      <c r="E60" s="11">
        <f t="shared" si="5"/>
        <v>0.002282848243728892</v>
      </c>
      <c r="F60" s="11">
        <f t="shared" si="6"/>
        <v>1.0113542265493671</v>
      </c>
      <c r="G60" s="11">
        <f t="shared" si="7"/>
        <v>0.9976571370869939</v>
      </c>
    </row>
    <row r="61" spans="1:7" ht="15">
      <c r="A61" s="12">
        <v>60</v>
      </c>
      <c r="B61" s="15">
        <v>39785</v>
      </c>
      <c r="C61" s="11">
        <v>1.006</v>
      </c>
      <c r="D61" s="11">
        <f t="shared" si="4"/>
        <v>1.0045056818181806</v>
      </c>
      <c r="E61" s="11">
        <f t="shared" si="5"/>
        <v>0.002282848243728892</v>
      </c>
      <c r="F61" s="11">
        <f aca="true" t="shared" si="8" ref="F61:F86">D61+(3*E61)</f>
        <v>1.0113542265493671</v>
      </c>
      <c r="G61" s="11">
        <f aca="true" t="shared" si="9" ref="G61:G86">D61-(3*E61)</f>
        <v>0.9976571370869939</v>
      </c>
    </row>
    <row r="62" spans="1:7" ht="15">
      <c r="A62" s="12">
        <v>61</v>
      </c>
      <c r="B62" s="15">
        <v>39790</v>
      </c>
      <c r="C62" s="11">
        <v>1.006</v>
      </c>
      <c r="D62" s="11">
        <f t="shared" si="4"/>
        <v>1.0045056818181806</v>
      </c>
      <c r="E62" s="11">
        <f t="shared" si="5"/>
        <v>0.002282848243728892</v>
      </c>
      <c r="F62" s="11">
        <f t="shared" si="8"/>
        <v>1.0113542265493671</v>
      </c>
      <c r="G62" s="11">
        <f t="shared" si="9"/>
        <v>0.9976571370869939</v>
      </c>
    </row>
    <row r="63" spans="1:7" ht="15">
      <c r="A63" s="12">
        <v>62</v>
      </c>
      <c r="B63" s="15">
        <v>39792</v>
      </c>
      <c r="C63" s="11">
        <v>1.003</v>
      </c>
      <c r="D63" s="11">
        <f t="shared" si="4"/>
        <v>1.0045056818181806</v>
      </c>
      <c r="E63" s="11">
        <f t="shared" si="5"/>
        <v>0.002282848243728892</v>
      </c>
      <c r="F63" s="11">
        <f t="shared" si="8"/>
        <v>1.0113542265493671</v>
      </c>
      <c r="G63" s="11">
        <f t="shared" si="9"/>
        <v>0.9976571370869939</v>
      </c>
    </row>
    <row r="64" spans="1:7" ht="15">
      <c r="A64" s="12">
        <v>63</v>
      </c>
      <c r="B64" s="15">
        <v>39794</v>
      </c>
      <c r="C64" s="11">
        <v>1.005</v>
      </c>
      <c r="D64" s="11">
        <f t="shared" si="4"/>
        <v>1.0045056818181806</v>
      </c>
      <c r="E64" s="11">
        <f t="shared" si="5"/>
        <v>0.002282848243728892</v>
      </c>
      <c r="F64" s="11">
        <f t="shared" si="8"/>
        <v>1.0113542265493671</v>
      </c>
      <c r="G64" s="11">
        <f t="shared" si="9"/>
        <v>0.9976571370869939</v>
      </c>
    </row>
    <row r="65" spans="1:7" ht="15">
      <c r="A65" s="12">
        <v>64</v>
      </c>
      <c r="B65" s="15">
        <v>39797</v>
      </c>
      <c r="C65" s="11">
        <v>1.008</v>
      </c>
      <c r="D65" s="11">
        <f t="shared" si="4"/>
        <v>1.0045056818181806</v>
      </c>
      <c r="E65" s="11">
        <f t="shared" si="5"/>
        <v>0.002282848243728892</v>
      </c>
      <c r="F65" s="11">
        <f t="shared" si="8"/>
        <v>1.0113542265493671</v>
      </c>
      <c r="G65" s="11">
        <f t="shared" si="9"/>
        <v>0.9976571370869939</v>
      </c>
    </row>
    <row r="66" spans="1:7" ht="15">
      <c r="A66" s="12">
        <v>65</v>
      </c>
      <c r="B66" s="15">
        <v>39798</v>
      </c>
      <c r="C66" s="11">
        <v>1.007</v>
      </c>
      <c r="D66" s="11">
        <f t="shared" si="4"/>
        <v>1.0045056818181806</v>
      </c>
      <c r="E66" s="11">
        <f t="shared" si="5"/>
        <v>0.002282848243728892</v>
      </c>
      <c r="F66" s="11">
        <f t="shared" si="8"/>
        <v>1.0113542265493671</v>
      </c>
      <c r="G66" s="11">
        <f t="shared" si="9"/>
        <v>0.9976571370869939</v>
      </c>
    </row>
    <row r="67" spans="1:7" ht="15">
      <c r="A67" s="12">
        <v>66</v>
      </c>
      <c r="B67" s="15">
        <v>39800</v>
      </c>
      <c r="C67" s="11">
        <v>1.005</v>
      </c>
      <c r="D67" s="11">
        <f aca="true" t="shared" si="10" ref="D67:D98">$D$2</f>
        <v>1.0045056818181806</v>
      </c>
      <c r="E67" s="11">
        <f aca="true" t="shared" si="11" ref="E67:E98">$E$2</f>
        <v>0.002282848243728892</v>
      </c>
      <c r="F67" s="11">
        <f t="shared" si="8"/>
        <v>1.0113542265493671</v>
      </c>
      <c r="G67" s="11">
        <f t="shared" si="9"/>
        <v>0.9976571370869939</v>
      </c>
    </row>
    <row r="68" spans="1:7" ht="15">
      <c r="A68" s="12">
        <v>67</v>
      </c>
      <c r="B68" s="15">
        <v>39801</v>
      </c>
      <c r="C68" s="11">
        <v>1.002</v>
      </c>
      <c r="D68" s="11">
        <f t="shared" si="10"/>
        <v>1.0045056818181806</v>
      </c>
      <c r="E68" s="11">
        <f t="shared" si="11"/>
        <v>0.002282848243728892</v>
      </c>
      <c r="F68" s="11">
        <f t="shared" si="8"/>
        <v>1.0113542265493671</v>
      </c>
      <c r="G68" s="11">
        <f t="shared" si="9"/>
        <v>0.9976571370869939</v>
      </c>
    </row>
    <row r="69" spans="1:7" ht="15">
      <c r="A69" s="12">
        <v>68</v>
      </c>
      <c r="B69" s="15">
        <v>39804</v>
      </c>
      <c r="C69" s="11">
        <v>1.005</v>
      </c>
      <c r="D69" s="11">
        <f t="shared" si="10"/>
        <v>1.0045056818181806</v>
      </c>
      <c r="E69" s="11">
        <f t="shared" si="11"/>
        <v>0.002282848243728892</v>
      </c>
      <c r="F69" s="11">
        <f t="shared" si="8"/>
        <v>1.0113542265493671</v>
      </c>
      <c r="G69" s="11">
        <f t="shared" si="9"/>
        <v>0.9976571370869939</v>
      </c>
    </row>
    <row r="70" spans="1:7" ht="15">
      <c r="A70" s="12">
        <v>69</v>
      </c>
      <c r="B70" s="15">
        <v>39805</v>
      </c>
      <c r="C70" s="11">
        <v>1.006</v>
      </c>
      <c r="D70" s="11">
        <f t="shared" si="10"/>
        <v>1.0045056818181806</v>
      </c>
      <c r="E70" s="11">
        <f t="shared" si="11"/>
        <v>0.002282848243728892</v>
      </c>
      <c r="F70" s="11">
        <f t="shared" si="8"/>
        <v>1.0113542265493671</v>
      </c>
      <c r="G70" s="11">
        <f t="shared" si="9"/>
        <v>0.9976571370869939</v>
      </c>
    </row>
    <row r="71" spans="1:7" ht="15">
      <c r="A71" s="12">
        <v>70</v>
      </c>
      <c r="B71" s="15">
        <v>39811</v>
      </c>
      <c r="C71" s="11">
        <v>1.006</v>
      </c>
      <c r="D71" s="11">
        <f t="shared" si="10"/>
        <v>1.0045056818181806</v>
      </c>
      <c r="E71" s="11">
        <f t="shared" si="11"/>
        <v>0.002282848243728892</v>
      </c>
      <c r="F71" s="11">
        <f t="shared" si="8"/>
        <v>1.0113542265493671</v>
      </c>
      <c r="G71" s="11">
        <f t="shared" si="9"/>
        <v>0.9976571370869939</v>
      </c>
    </row>
    <row r="72" spans="1:7" ht="15">
      <c r="A72" s="12">
        <v>71</v>
      </c>
      <c r="B72" s="15">
        <v>39812</v>
      </c>
      <c r="C72" s="11">
        <v>1.005</v>
      </c>
      <c r="D72" s="11">
        <f t="shared" si="10"/>
        <v>1.0045056818181806</v>
      </c>
      <c r="E72" s="11">
        <f t="shared" si="11"/>
        <v>0.002282848243728892</v>
      </c>
      <c r="F72" s="11">
        <f t="shared" si="8"/>
        <v>1.0113542265493671</v>
      </c>
      <c r="G72" s="11">
        <f t="shared" si="9"/>
        <v>0.9976571370869939</v>
      </c>
    </row>
    <row r="73" spans="1:7" ht="15">
      <c r="A73" s="12">
        <v>72</v>
      </c>
      <c r="B73" s="15">
        <v>39828</v>
      </c>
      <c r="C73" s="11">
        <v>1.004</v>
      </c>
      <c r="D73" s="11">
        <f t="shared" si="10"/>
        <v>1.0045056818181806</v>
      </c>
      <c r="E73" s="11">
        <f t="shared" si="11"/>
        <v>0.002282848243728892</v>
      </c>
      <c r="F73" s="11">
        <f t="shared" si="8"/>
        <v>1.0113542265493671</v>
      </c>
      <c r="G73" s="11">
        <f t="shared" si="9"/>
        <v>0.9976571370869939</v>
      </c>
    </row>
    <row r="74" spans="1:7" ht="15">
      <c r="A74" s="12">
        <v>73</v>
      </c>
      <c r="B74" s="15">
        <v>39829</v>
      </c>
      <c r="C74" s="11">
        <v>1.008</v>
      </c>
      <c r="D74" s="11">
        <f t="shared" si="10"/>
        <v>1.0045056818181806</v>
      </c>
      <c r="E74" s="11">
        <f t="shared" si="11"/>
        <v>0.002282848243728892</v>
      </c>
      <c r="F74" s="11">
        <f t="shared" si="8"/>
        <v>1.0113542265493671</v>
      </c>
      <c r="G74" s="11">
        <f t="shared" si="9"/>
        <v>0.9976571370869939</v>
      </c>
    </row>
    <row r="75" spans="1:7" ht="15">
      <c r="A75" s="12">
        <v>74</v>
      </c>
      <c r="B75" s="15">
        <v>39832</v>
      </c>
      <c r="C75" s="11">
        <v>1.003</v>
      </c>
      <c r="D75" s="11">
        <f t="shared" si="10"/>
        <v>1.0045056818181806</v>
      </c>
      <c r="E75" s="11">
        <f t="shared" si="11"/>
        <v>0.002282848243728892</v>
      </c>
      <c r="F75" s="11">
        <f t="shared" si="8"/>
        <v>1.0113542265493671</v>
      </c>
      <c r="G75" s="11">
        <f t="shared" si="9"/>
        <v>0.9976571370869939</v>
      </c>
    </row>
    <row r="76" spans="1:7" ht="15">
      <c r="A76" s="12">
        <v>75</v>
      </c>
      <c r="B76" s="15">
        <v>39834</v>
      </c>
      <c r="C76" s="11">
        <v>1.009</v>
      </c>
      <c r="D76" s="11">
        <f t="shared" si="10"/>
        <v>1.0045056818181806</v>
      </c>
      <c r="E76" s="11">
        <f t="shared" si="11"/>
        <v>0.002282848243728892</v>
      </c>
      <c r="F76" s="11">
        <f t="shared" si="8"/>
        <v>1.0113542265493671</v>
      </c>
      <c r="G76" s="11">
        <f t="shared" si="9"/>
        <v>0.9976571370869939</v>
      </c>
    </row>
    <row r="77" spans="1:7" ht="15">
      <c r="A77" s="12">
        <v>76</v>
      </c>
      <c r="B77" s="15">
        <v>39835</v>
      </c>
      <c r="C77" s="11">
        <v>1.006</v>
      </c>
      <c r="D77" s="11">
        <f t="shared" si="10"/>
        <v>1.0045056818181806</v>
      </c>
      <c r="E77" s="11">
        <f t="shared" si="11"/>
        <v>0.002282848243728892</v>
      </c>
      <c r="F77" s="11">
        <f t="shared" si="8"/>
        <v>1.0113542265493671</v>
      </c>
      <c r="G77" s="11">
        <f t="shared" si="9"/>
        <v>0.9976571370869939</v>
      </c>
    </row>
    <row r="78" spans="1:7" ht="15">
      <c r="A78" s="12">
        <v>77</v>
      </c>
      <c r="B78" s="15">
        <v>39836</v>
      </c>
      <c r="C78" s="11">
        <v>1.002</v>
      </c>
      <c r="D78" s="11">
        <f t="shared" si="10"/>
        <v>1.0045056818181806</v>
      </c>
      <c r="E78" s="11">
        <f t="shared" si="11"/>
        <v>0.002282848243728892</v>
      </c>
      <c r="F78" s="11">
        <f t="shared" si="8"/>
        <v>1.0113542265493671</v>
      </c>
      <c r="G78" s="11">
        <f t="shared" si="9"/>
        <v>0.9976571370869939</v>
      </c>
    </row>
    <row r="79" spans="1:7" ht="15">
      <c r="A79" s="12">
        <v>78</v>
      </c>
      <c r="B79" s="15">
        <v>39842</v>
      </c>
      <c r="C79" s="11">
        <v>1.004</v>
      </c>
      <c r="D79" s="11">
        <f t="shared" si="10"/>
        <v>1.0045056818181806</v>
      </c>
      <c r="E79" s="11">
        <f t="shared" si="11"/>
        <v>0.002282848243728892</v>
      </c>
      <c r="F79" s="11">
        <f t="shared" si="8"/>
        <v>1.0113542265493671</v>
      </c>
      <c r="G79" s="11">
        <f t="shared" si="9"/>
        <v>0.9976571370869939</v>
      </c>
    </row>
    <row r="80" spans="1:7" ht="15">
      <c r="A80" s="12">
        <v>79</v>
      </c>
      <c r="B80" s="15">
        <v>39843</v>
      </c>
      <c r="C80" s="11">
        <v>1.009</v>
      </c>
      <c r="D80" s="11">
        <f t="shared" si="10"/>
        <v>1.0045056818181806</v>
      </c>
      <c r="E80" s="11">
        <f t="shared" si="11"/>
        <v>0.002282848243728892</v>
      </c>
      <c r="F80" s="11">
        <f t="shared" si="8"/>
        <v>1.0113542265493671</v>
      </c>
      <c r="G80" s="11">
        <f t="shared" si="9"/>
        <v>0.9976571370869939</v>
      </c>
    </row>
    <row r="81" spans="1:7" ht="15">
      <c r="A81" s="12">
        <v>80</v>
      </c>
      <c r="B81" s="15">
        <v>39846</v>
      </c>
      <c r="C81" s="11">
        <v>1.004</v>
      </c>
      <c r="D81" s="11">
        <f t="shared" si="10"/>
        <v>1.0045056818181806</v>
      </c>
      <c r="E81" s="11">
        <f t="shared" si="11"/>
        <v>0.002282848243728892</v>
      </c>
      <c r="F81" s="11">
        <f t="shared" si="8"/>
        <v>1.0113542265493671</v>
      </c>
      <c r="G81" s="11">
        <f t="shared" si="9"/>
        <v>0.9976571370869939</v>
      </c>
    </row>
    <row r="82" spans="1:7" ht="15">
      <c r="A82" s="12">
        <v>81</v>
      </c>
      <c r="B82" s="15">
        <v>39848</v>
      </c>
      <c r="C82" s="11">
        <v>1.01</v>
      </c>
      <c r="D82" s="11">
        <f t="shared" si="10"/>
        <v>1.0045056818181806</v>
      </c>
      <c r="E82" s="11">
        <f t="shared" si="11"/>
        <v>0.002282848243728892</v>
      </c>
      <c r="F82" s="11">
        <f t="shared" si="8"/>
        <v>1.0113542265493671</v>
      </c>
      <c r="G82" s="11">
        <f t="shared" si="9"/>
        <v>0.9976571370869939</v>
      </c>
    </row>
    <row r="83" spans="1:7" ht="15">
      <c r="A83" s="12">
        <v>82</v>
      </c>
      <c r="B83" s="15">
        <v>39853</v>
      </c>
      <c r="C83" s="11">
        <v>1.004</v>
      </c>
      <c r="D83" s="11">
        <f t="shared" si="10"/>
        <v>1.0045056818181806</v>
      </c>
      <c r="E83" s="11">
        <f t="shared" si="11"/>
        <v>0.002282848243728892</v>
      </c>
      <c r="F83" s="11">
        <f t="shared" si="8"/>
        <v>1.0113542265493671</v>
      </c>
      <c r="G83" s="11">
        <f t="shared" si="9"/>
        <v>0.9976571370869939</v>
      </c>
    </row>
    <row r="84" spans="1:7" ht="15">
      <c r="A84" s="12">
        <v>83</v>
      </c>
      <c r="B84" s="15">
        <v>39854</v>
      </c>
      <c r="C84" s="11">
        <v>1.002</v>
      </c>
      <c r="D84" s="11">
        <f t="shared" si="10"/>
        <v>1.0045056818181806</v>
      </c>
      <c r="E84" s="11">
        <f t="shared" si="11"/>
        <v>0.002282848243728892</v>
      </c>
      <c r="F84" s="11">
        <f t="shared" si="8"/>
        <v>1.0113542265493671</v>
      </c>
      <c r="G84" s="11">
        <f t="shared" si="9"/>
        <v>0.9976571370869939</v>
      </c>
    </row>
    <row r="85" spans="1:7" ht="15">
      <c r="A85" s="12">
        <v>84</v>
      </c>
      <c r="B85" s="15">
        <v>39856</v>
      </c>
      <c r="C85" s="11">
        <v>1.005</v>
      </c>
      <c r="D85" s="11">
        <f t="shared" si="10"/>
        <v>1.0045056818181806</v>
      </c>
      <c r="E85" s="11">
        <f t="shared" si="11"/>
        <v>0.002282848243728892</v>
      </c>
      <c r="F85" s="11">
        <f t="shared" si="8"/>
        <v>1.0113542265493671</v>
      </c>
      <c r="G85" s="11">
        <f t="shared" si="9"/>
        <v>0.9976571370869939</v>
      </c>
    </row>
    <row r="86" spans="1:7" ht="15">
      <c r="A86" s="12">
        <v>85</v>
      </c>
      <c r="B86" s="15">
        <v>39857</v>
      </c>
      <c r="C86" s="11">
        <v>1.002</v>
      </c>
      <c r="D86" s="11">
        <f t="shared" si="10"/>
        <v>1.0045056818181806</v>
      </c>
      <c r="E86" s="11">
        <f t="shared" si="11"/>
        <v>0.002282848243728892</v>
      </c>
      <c r="F86" s="11">
        <f t="shared" si="8"/>
        <v>1.0113542265493671</v>
      </c>
      <c r="G86" s="11">
        <f t="shared" si="9"/>
        <v>0.9976571370869939</v>
      </c>
    </row>
    <row r="87" spans="1:7" ht="15">
      <c r="A87" s="12">
        <v>86</v>
      </c>
      <c r="B87" s="15">
        <v>39860</v>
      </c>
      <c r="C87" s="11">
        <v>1.007</v>
      </c>
      <c r="D87" s="11">
        <f t="shared" si="10"/>
        <v>1.0045056818181806</v>
      </c>
      <c r="E87" s="11">
        <f t="shared" si="11"/>
        <v>0.002282848243728892</v>
      </c>
      <c r="F87" s="11">
        <f aca="true" t="shared" si="12" ref="F87:F121">D87+(3*E87)</f>
        <v>1.0113542265493671</v>
      </c>
      <c r="G87" s="11">
        <f aca="true" t="shared" si="13" ref="G87:G121">D87-(3*E87)</f>
        <v>0.9976571370869939</v>
      </c>
    </row>
    <row r="88" spans="1:7" ht="15">
      <c r="A88" s="12">
        <v>87</v>
      </c>
      <c r="B88" s="15">
        <v>39861</v>
      </c>
      <c r="C88" s="11">
        <v>1.004</v>
      </c>
      <c r="D88" s="11">
        <f t="shared" si="10"/>
        <v>1.0045056818181806</v>
      </c>
      <c r="E88" s="11">
        <f t="shared" si="11"/>
        <v>0.002282848243728892</v>
      </c>
      <c r="F88" s="11">
        <f t="shared" si="12"/>
        <v>1.0113542265493671</v>
      </c>
      <c r="G88" s="11">
        <f t="shared" si="13"/>
        <v>0.9976571370869939</v>
      </c>
    </row>
    <row r="89" spans="1:7" ht="15">
      <c r="A89" s="12">
        <v>88</v>
      </c>
      <c r="B89" s="15">
        <v>39862</v>
      </c>
      <c r="C89" s="11">
        <v>1.004</v>
      </c>
      <c r="D89" s="11">
        <f t="shared" si="10"/>
        <v>1.0045056818181806</v>
      </c>
      <c r="E89" s="11">
        <f t="shared" si="11"/>
        <v>0.002282848243728892</v>
      </c>
      <c r="F89" s="11">
        <f t="shared" si="12"/>
        <v>1.0113542265493671</v>
      </c>
      <c r="G89" s="11">
        <f t="shared" si="13"/>
        <v>0.9976571370869939</v>
      </c>
    </row>
    <row r="90" spans="1:7" ht="15">
      <c r="A90" s="12">
        <v>89</v>
      </c>
      <c r="B90" s="15">
        <v>39864</v>
      </c>
      <c r="C90" s="11">
        <v>1.003</v>
      </c>
      <c r="D90" s="11">
        <f t="shared" si="10"/>
        <v>1.0045056818181806</v>
      </c>
      <c r="E90" s="11">
        <f t="shared" si="11"/>
        <v>0.002282848243728892</v>
      </c>
      <c r="F90" s="11">
        <f t="shared" si="12"/>
        <v>1.0113542265493671</v>
      </c>
      <c r="G90" s="11">
        <f t="shared" si="13"/>
        <v>0.9976571370869939</v>
      </c>
    </row>
    <row r="91" spans="1:7" ht="15">
      <c r="A91" s="12">
        <v>90</v>
      </c>
      <c r="B91" s="15">
        <v>39865</v>
      </c>
      <c r="C91" s="11">
        <v>1.001</v>
      </c>
      <c r="D91" s="11">
        <f t="shared" si="10"/>
        <v>1.0045056818181806</v>
      </c>
      <c r="E91" s="11">
        <f t="shared" si="11"/>
        <v>0.002282848243728892</v>
      </c>
      <c r="F91" s="11">
        <f t="shared" si="12"/>
        <v>1.0113542265493671</v>
      </c>
      <c r="G91" s="11">
        <f t="shared" si="13"/>
        <v>0.9976571370869939</v>
      </c>
    </row>
    <row r="92" spans="1:7" ht="15">
      <c r="A92" s="12">
        <v>91</v>
      </c>
      <c r="B92" s="15">
        <v>39867</v>
      </c>
      <c r="C92" s="11">
        <v>1.004</v>
      </c>
      <c r="D92" s="11">
        <f t="shared" si="10"/>
        <v>1.0045056818181806</v>
      </c>
      <c r="E92" s="11">
        <f t="shared" si="11"/>
        <v>0.002282848243728892</v>
      </c>
      <c r="F92" s="11">
        <f t="shared" si="12"/>
        <v>1.0113542265493671</v>
      </c>
      <c r="G92" s="11">
        <f t="shared" si="13"/>
        <v>0.9976571370869939</v>
      </c>
    </row>
    <row r="93" spans="1:7" ht="15">
      <c r="A93" s="12">
        <v>92</v>
      </c>
      <c r="B93" s="15">
        <v>39868</v>
      </c>
      <c r="C93" s="11">
        <v>1</v>
      </c>
      <c r="D93" s="11">
        <f t="shared" si="10"/>
        <v>1.0045056818181806</v>
      </c>
      <c r="E93" s="11">
        <f t="shared" si="11"/>
        <v>0.002282848243728892</v>
      </c>
      <c r="F93" s="11">
        <f t="shared" si="12"/>
        <v>1.0113542265493671</v>
      </c>
      <c r="G93" s="11">
        <f t="shared" si="13"/>
        <v>0.9976571370869939</v>
      </c>
    </row>
    <row r="94" spans="1:7" ht="15">
      <c r="A94" s="12">
        <v>93</v>
      </c>
      <c r="B94" s="15">
        <v>39869</v>
      </c>
      <c r="C94" s="11">
        <v>1.005</v>
      </c>
      <c r="D94" s="11">
        <f t="shared" si="10"/>
        <v>1.0045056818181806</v>
      </c>
      <c r="E94" s="11">
        <f t="shared" si="11"/>
        <v>0.002282848243728892</v>
      </c>
      <c r="F94" s="11">
        <f t="shared" si="12"/>
        <v>1.0113542265493671</v>
      </c>
      <c r="G94" s="11">
        <f t="shared" si="13"/>
        <v>0.9976571370869939</v>
      </c>
    </row>
    <row r="95" spans="1:7" ht="15">
      <c r="A95" s="12">
        <v>94</v>
      </c>
      <c r="B95" s="15">
        <v>39870</v>
      </c>
      <c r="C95" s="11">
        <v>1.008</v>
      </c>
      <c r="D95" s="11">
        <f t="shared" si="10"/>
        <v>1.0045056818181806</v>
      </c>
      <c r="E95" s="11">
        <f t="shared" si="11"/>
        <v>0.002282848243728892</v>
      </c>
      <c r="F95" s="11">
        <f t="shared" si="12"/>
        <v>1.0113542265493671</v>
      </c>
      <c r="G95" s="11">
        <f t="shared" si="13"/>
        <v>0.9976571370869939</v>
      </c>
    </row>
    <row r="96" spans="1:7" ht="15">
      <c r="A96" s="12">
        <v>95</v>
      </c>
      <c r="B96" s="15">
        <v>39871</v>
      </c>
      <c r="C96" s="11">
        <v>1.007</v>
      </c>
      <c r="D96" s="11">
        <f t="shared" si="10"/>
        <v>1.0045056818181806</v>
      </c>
      <c r="E96" s="11">
        <f t="shared" si="11"/>
        <v>0.002282848243728892</v>
      </c>
      <c r="F96" s="11">
        <f t="shared" si="12"/>
        <v>1.0113542265493671</v>
      </c>
      <c r="G96" s="11">
        <f t="shared" si="13"/>
        <v>0.9976571370869939</v>
      </c>
    </row>
    <row r="97" spans="1:7" ht="15">
      <c r="A97" s="12">
        <v>96</v>
      </c>
      <c r="B97" s="15">
        <v>39874</v>
      </c>
      <c r="C97" s="11">
        <v>1.002</v>
      </c>
      <c r="D97" s="11">
        <f t="shared" si="10"/>
        <v>1.0045056818181806</v>
      </c>
      <c r="E97" s="11">
        <f t="shared" si="11"/>
        <v>0.002282848243728892</v>
      </c>
      <c r="F97" s="11">
        <f t="shared" si="12"/>
        <v>1.0113542265493671</v>
      </c>
      <c r="G97" s="11">
        <f t="shared" si="13"/>
        <v>0.9976571370869939</v>
      </c>
    </row>
    <row r="98" spans="1:7" ht="15">
      <c r="A98" s="12">
        <v>97</v>
      </c>
      <c r="B98" s="15">
        <v>39875</v>
      </c>
      <c r="C98" s="11">
        <v>1.001</v>
      </c>
      <c r="D98" s="11">
        <f t="shared" si="10"/>
        <v>1.0045056818181806</v>
      </c>
      <c r="E98" s="11">
        <f t="shared" si="11"/>
        <v>0.002282848243728892</v>
      </c>
      <c r="F98" s="11">
        <f t="shared" si="12"/>
        <v>1.0113542265493671</v>
      </c>
      <c r="G98" s="11">
        <f t="shared" si="13"/>
        <v>0.9976571370869939</v>
      </c>
    </row>
    <row r="99" spans="1:7" ht="15">
      <c r="A99" s="12">
        <v>98</v>
      </c>
      <c r="B99" s="15">
        <v>39876</v>
      </c>
      <c r="C99" s="11">
        <v>1.006</v>
      </c>
      <c r="D99" s="11">
        <f aca="true" t="shared" si="14" ref="D99:D121">$D$2</f>
        <v>1.0045056818181806</v>
      </c>
      <c r="E99" s="11">
        <f aca="true" t="shared" si="15" ref="E99:E121">$E$2</f>
        <v>0.002282848243728892</v>
      </c>
      <c r="F99" s="11">
        <f t="shared" si="12"/>
        <v>1.0113542265493671</v>
      </c>
      <c r="G99" s="11">
        <f t="shared" si="13"/>
        <v>0.9976571370869939</v>
      </c>
    </row>
    <row r="100" spans="1:7" ht="15">
      <c r="A100" s="12">
        <v>99</v>
      </c>
      <c r="B100" s="15">
        <v>39878</v>
      </c>
      <c r="C100" s="11">
        <v>1.006</v>
      </c>
      <c r="D100" s="11">
        <f t="shared" si="14"/>
        <v>1.0045056818181806</v>
      </c>
      <c r="E100" s="11">
        <f t="shared" si="15"/>
        <v>0.002282848243728892</v>
      </c>
      <c r="F100" s="11">
        <f t="shared" si="12"/>
        <v>1.0113542265493671</v>
      </c>
      <c r="G100" s="11">
        <f t="shared" si="13"/>
        <v>0.9976571370869939</v>
      </c>
    </row>
    <row r="101" spans="1:7" ht="15">
      <c r="A101" s="12">
        <v>100</v>
      </c>
      <c r="B101" s="15">
        <v>39879</v>
      </c>
      <c r="C101" s="11">
        <v>1.005</v>
      </c>
      <c r="D101" s="11">
        <f t="shared" si="14"/>
        <v>1.0045056818181806</v>
      </c>
      <c r="E101" s="11">
        <f t="shared" si="15"/>
        <v>0.002282848243728892</v>
      </c>
      <c r="F101" s="11">
        <f t="shared" si="12"/>
        <v>1.0113542265493671</v>
      </c>
      <c r="G101" s="11">
        <f t="shared" si="13"/>
        <v>0.9976571370869939</v>
      </c>
    </row>
    <row r="102" spans="1:7" ht="15">
      <c r="A102" s="12">
        <v>101</v>
      </c>
      <c r="B102" s="15">
        <v>39880</v>
      </c>
      <c r="C102" s="11">
        <v>1.006</v>
      </c>
      <c r="D102" s="11">
        <f t="shared" si="14"/>
        <v>1.0045056818181806</v>
      </c>
      <c r="E102" s="11">
        <f t="shared" si="15"/>
        <v>0.002282848243728892</v>
      </c>
      <c r="F102" s="11">
        <f t="shared" si="12"/>
        <v>1.0113542265493671</v>
      </c>
      <c r="G102" s="11">
        <f t="shared" si="13"/>
        <v>0.9976571370869939</v>
      </c>
    </row>
    <row r="103" spans="1:7" ht="15">
      <c r="A103" s="12">
        <v>102</v>
      </c>
      <c r="B103" s="15">
        <v>39881</v>
      </c>
      <c r="C103" s="11">
        <v>1.006</v>
      </c>
      <c r="D103" s="11">
        <f t="shared" si="14"/>
        <v>1.0045056818181806</v>
      </c>
      <c r="E103" s="11">
        <f t="shared" si="15"/>
        <v>0.002282848243728892</v>
      </c>
      <c r="F103" s="11">
        <f t="shared" si="12"/>
        <v>1.0113542265493671</v>
      </c>
      <c r="G103" s="11">
        <f t="shared" si="13"/>
        <v>0.9976571370869939</v>
      </c>
    </row>
    <row r="104" spans="1:7" ht="15">
      <c r="A104" s="12">
        <v>103</v>
      </c>
      <c r="B104" s="15">
        <v>39883</v>
      </c>
      <c r="C104" s="11">
        <v>1.005</v>
      </c>
      <c r="D104" s="11">
        <f t="shared" si="14"/>
        <v>1.0045056818181806</v>
      </c>
      <c r="E104" s="11">
        <f t="shared" si="15"/>
        <v>0.002282848243728892</v>
      </c>
      <c r="F104" s="11">
        <f t="shared" si="12"/>
        <v>1.0113542265493671</v>
      </c>
      <c r="G104" s="11">
        <f t="shared" si="13"/>
        <v>0.9976571370869939</v>
      </c>
    </row>
    <row r="105" spans="1:7" ht="15">
      <c r="A105" s="12">
        <v>104</v>
      </c>
      <c r="B105" s="15">
        <v>39884</v>
      </c>
      <c r="C105" s="11">
        <v>1.007</v>
      </c>
      <c r="D105" s="11">
        <f t="shared" si="14"/>
        <v>1.0045056818181806</v>
      </c>
      <c r="E105" s="11">
        <f t="shared" si="15"/>
        <v>0.002282848243728892</v>
      </c>
      <c r="F105" s="11">
        <f t="shared" si="12"/>
        <v>1.0113542265493671</v>
      </c>
      <c r="G105" s="11">
        <f t="shared" si="13"/>
        <v>0.9976571370869939</v>
      </c>
    </row>
    <row r="106" spans="1:7" ht="15">
      <c r="A106" s="12">
        <v>105</v>
      </c>
      <c r="B106" s="15">
        <v>39885</v>
      </c>
      <c r="C106" s="11">
        <v>1.006</v>
      </c>
      <c r="D106" s="11">
        <f t="shared" si="14"/>
        <v>1.0045056818181806</v>
      </c>
      <c r="E106" s="11">
        <f t="shared" si="15"/>
        <v>0.002282848243728892</v>
      </c>
      <c r="F106" s="11">
        <f t="shared" si="12"/>
        <v>1.0113542265493671</v>
      </c>
      <c r="G106" s="11">
        <f t="shared" si="13"/>
        <v>0.9976571370869939</v>
      </c>
    </row>
    <row r="107" spans="1:7" ht="15">
      <c r="A107" s="12">
        <v>106</v>
      </c>
      <c r="B107" s="15">
        <v>39895</v>
      </c>
      <c r="C107" s="11">
        <v>1.004</v>
      </c>
      <c r="D107" s="11">
        <f t="shared" si="14"/>
        <v>1.0045056818181806</v>
      </c>
      <c r="E107" s="11">
        <f t="shared" si="15"/>
        <v>0.002282848243728892</v>
      </c>
      <c r="F107" s="11">
        <f t="shared" si="12"/>
        <v>1.0113542265493671</v>
      </c>
      <c r="G107" s="11">
        <f t="shared" si="13"/>
        <v>0.9976571370869939</v>
      </c>
    </row>
    <row r="108" spans="1:7" ht="15">
      <c r="A108" s="12">
        <v>107</v>
      </c>
      <c r="B108" s="15">
        <v>39896</v>
      </c>
      <c r="C108" s="11">
        <v>1.001</v>
      </c>
      <c r="D108" s="11">
        <f t="shared" si="14"/>
        <v>1.0045056818181806</v>
      </c>
      <c r="E108" s="11">
        <f t="shared" si="15"/>
        <v>0.002282848243728892</v>
      </c>
      <c r="F108" s="11">
        <f t="shared" si="12"/>
        <v>1.0113542265493671</v>
      </c>
      <c r="G108" s="11">
        <f t="shared" si="13"/>
        <v>0.9976571370869939</v>
      </c>
    </row>
    <row r="109" spans="1:7" ht="15">
      <c r="A109" s="12">
        <v>108</v>
      </c>
      <c r="B109" s="15">
        <v>39897</v>
      </c>
      <c r="C109" s="11">
        <v>1.004</v>
      </c>
      <c r="D109" s="11">
        <f t="shared" si="14"/>
        <v>1.0045056818181806</v>
      </c>
      <c r="E109" s="11">
        <f t="shared" si="15"/>
        <v>0.002282848243728892</v>
      </c>
      <c r="F109" s="11">
        <f t="shared" si="12"/>
        <v>1.0113542265493671</v>
      </c>
      <c r="G109" s="11">
        <f t="shared" si="13"/>
        <v>0.9976571370869939</v>
      </c>
    </row>
    <row r="110" spans="1:7" ht="15">
      <c r="A110" s="12">
        <v>109</v>
      </c>
      <c r="B110" s="15">
        <v>39902</v>
      </c>
      <c r="C110" s="11">
        <v>1</v>
      </c>
      <c r="D110" s="11">
        <f t="shared" si="14"/>
        <v>1.0045056818181806</v>
      </c>
      <c r="E110" s="11">
        <f t="shared" si="15"/>
        <v>0.002282848243728892</v>
      </c>
      <c r="F110" s="11">
        <f t="shared" si="12"/>
        <v>1.0113542265493671</v>
      </c>
      <c r="G110" s="11">
        <f t="shared" si="13"/>
        <v>0.9976571370869939</v>
      </c>
    </row>
    <row r="111" spans="1:7" ht="15">
      <c r="A111" s="12">
        <v>110</v>
      </c>
      <c r="B111" s="15">
        <v>39903</v>
      </c>
      <c r="C111" s="11">
        <v>1.004</v>
      </c>
      <c r="D111" s="11">
        <f t="shared" si="14"/>
        <v>1.0045056818181806</v>
      </c>
      <c r="E111" s="11">
        <f t="shared" si="15"/>
        <v>0.002282848243728892</v>
      </c>
      <c r="F111" s="11">
        <f t="shared" si="12"/>
        <v>1.0113542265493671</v>
      </c>
      <c r="G111" s="11">
        <f t="shared" si="13"/>
        <v>0.9976571370869939</v>
      </c>
    </row>
    <row r="112" spans="1:7" ht="15">
      <c r="A112" s="12">
        <v>111</v>
      </c>
      <c r="B112" s="15">
        <v>39904</v>
      </c>
      <c r="C112" s="11">
        <v>1.006</v>
      </c>
      <c r="D112" s="11">
        <f t="shared" si="14"/>
        <v>1.0045056818181806</v>
      </c>
      <c r="E112" s="11">
        <f t="shared" si="15"/>
        <v>0.002282848243728892</v>
      </c>
      <c r="F112" s="11">
        <f t="shared" si="12"/>
        <v>1.0113542265493671</v>
      </c>
      <c r="G112" s="11">
        <f t="shared" si="13"/>
        <v>0.9976571370869939</v>
      </c>
    </row>
    <row r="113" spans="1:7" ht="15">
      <c r="A113" s="12">
        <v>112</v>
      </c>
      <c r="B113" s="15">
        <v>39909</v>
      </c>
      <c r="C113" s="11">
        <v>1.006</v>
      </c>
      <c r="D113" s="11">
        <f t="shared" si="14"/>
        <v>1.0045056818181806</v>
      </c>
      <c r="E113" s="11">
        <f t="shared" si="15"/>
        <v>0.002282848243728892</v>
      </c>
      <c r="F113" s="11">
        <f>D113+(3*E113)</f>
        <v>1.0113542265493671</v>
      </c>
      <c r="G113" s="11">
        <f t="shared" si="13"/>
        <v>0.9976571370869939</v>
      </c>
    </row>
    <row r="114" spans="1:7" ht="15">
      <c r="A114" s="12">
        <v>113</v>
      </c>
      <c r="B114" s="15">
        <v>39910</v>
      </c>
      <c r="C114" s="11">
        <v>1.005</v>
      </c>
      <c r="D114" s="11">
        <f t="shared" si="14"/>
        <v>1.0045056818181806</v>
      </c>
      <c r="E114" s="11">
        <f t="shared" si="15"/>
        <v>0.002282848243728892</v>
      </c>
      <c r="F114" s="11">
        <f t="shared" si="12"/>
        <v>1.0113542265493671</v>
      </c>
      <c r="G114" s="11">
        <f t="shared" si="13"/>
        <v>0.9976571370869939</v>
      </c>
    </row>
    <row r="115" spans="1:7" ht="15">
      <c r="A115" s="12">
        <v>114</v>
      </c>
      <c r="B115" s="15">
        <v>39913</v>
      </c>
      <c r="C115" s="11">
        <v>1</v>
      </c>
      <c r="D115" s="11">
        <f t="shared" si="14"/>
        <v>1.0045056818181806</v>
      </c>
      <c r="E115" s="11">
        <f t="shared" si="15"/>
        <v>0.002282848243728892</v>
      </c>
      <c r="F115" s="11">
        <f t="shared" si="12"/>
        <v>1.0113542265493671</v>
      </c>
      <c r="G115" s="11">
        <f t="shared" si="13"/>
        <v>0.9976571370869939</v>
      </c>
    </row>
    <row r="116" spans="1:7" ht="15">
      <c r="A116" s="12">
        <v>115</v>
      </c>
      <c r="B116" s="15">
        <v>39918</v>
      </c>
      <c r="C116" s="11">
        <v>1.008</v>
      </c>
      <c r="D116" s="11">
        <f t="shared" si="14"/>
        <v>1.0045056818181806</v>
      </c>
      <c r="E116" s="11">
        <f t="shared" si="15"/>
        <v>0.002282848243728892</v>
      </c>
      <c r="F116" s="11">
        <f t="shared" si="12"/>
        <v>1.0113542265493671</v>
      </c>
      <c r="G116" s="11">
        <f t="shared" si="13"/>
        <v>0.9976571370869939</v>
      </c>
    </row>
    <row r="117" spans="1:7" ht="15">
      <c r="A117" s="12">
        <v>116</v>
      </c>
      <c r="B117" s="15">
        <v>39920</v>
      </c>
      <c r="C117" s="11">
        <v>0.998</v>
      </c>
      <c r="D117" s="11">
        <f t="shared" si="14"/>
        <v>1.0045056818181806</v>
      </c>
      <c r="E117" s="11">
        <f t="shared" si="15"/>
        <v>0.002282848243728892</v>
      </c>
      <c r="F117" s="11">
        <f t="shared" si="12"/>
        <v>1.0113542265493671</v>
      </c>
      <c r="G117" s="11">
        <f t="shared" si="13"/>
        <v>0.9976571370869939</v>
      </c>
    </row>
    <row r="118" spans="1:7" ht="15">
      <c r="A118" s="12">
        <v>117</v>
      </c>
      <c r="B118" s="15">
        <v>39938</v>
      </c>
      <c r="C118" s="11">
        <v>0.999</v>
      </c>
      <c r="D118" s="11">
        <f t="shared" si="14"/>
        <v>1.0045056818181806</v>
      </c>
      <c r="E118" s="11">
        <f t="shared" si="15"/>
        <v>0.002282848243728892</v>
      </c>
      <c r="F118" s="11">
        <f t="shared" si="12"/>
        <v>1.0113542265493671</v>
      </c>
      <c r="G118" s="11">
        <f t="shared" si="13"/>
        <v>0.9976571370869939</v>
      </c>
    </row>
    <row r="119" spans="1:7" ht="15">
      <c r="A119" s="12">
        <v>118</v>
      </c>
      <c r="B119" s="15">
        <v>39940</v>
      </c>
      <c r="C119" s="11">
        <v>1.003</v>
      </c>
      <c r="D119" s="11">
        <f t="shared" si="14"/>
        <v>1.0045056818181806</v>
      </c>
      <c r="E119" s="11">
        <f t="shared" si="15"/>
        <v>0.002282848243728892</v>
      </c>
      <c r="F119" s="11">
        <f t="shared" si="12"/>
        <v>1.0113542265493671</v>
      </c>
      <c r="G119" s="11">
        <f t="shared" si="13"/>
        <v>0.9976571370869939</v>
      </c>
    </row>
    <row r="120" spans="1:7" ht="15">
      <c r="A120" s="12">
        <v>119</v>
      </c>
      <c r="B120" s="15">
        <v>39953</v>
      </c>
      <c r="C120" s="11">
        <v>1.001</v>
      </c>
      <c r="D120" s="11">
        <f t="shared" si="14"/>
        <v>1.0045056818181806</v>
      </c>
      <c r="E120" s="11">
        <f t="shared" si="15"/>
        <v>0.002282848243728892</v>
      </c>
      <c r="F120" s="11">
        <f t="shared" si="12"/>
        <v>1.0113542265493671</v>
      </c>
      <c r="G120" s="11">
        <f t="shared" si="13"/>
        <v>0.9976571370869939</v>
      </c>
    </row>
    <row r="121" spans="1:7" ht="15">
      <c r="A121" s="12">
        <v>120</v>
      </c>
      <c r="B121" s="15">
        <v>39954</v>
      </c>
      <c r="C121" s="11">
        <v>1.005</v>
      </c>
      <c r="D121" s="11">
        <f t="shared" si="14"/>
        <v>1.0045056818181806</v>
      </c>
      <c r="E121" s="11">
        <f t="shared" si="15"/>
        <v>0.002282848243728892</v>
      </c>
      <c r="F121" s="11">
        <f t="shared" si="12"/>
        <v>1.0113542265493671</v>
      </c>
      <c r="G121" s="11">
        <f t="shared" si="13"/>
        <v>0.9976571370869939</v>
      </c>
    </row>
    <row r="122" spans="1:7" ht="15">
      <c r="A122" s="12">
        <v>121</v>
      </c>
      <c r="B122" s="18">
        <v>39959</v>
      </c>
      <c r="C122" s="19">
        <v>1.006</v>
      </c>
      <c r="D122" s="11">
        <f aca="true" t="shared" si="16" ref="D122:D177">$D$2</f>
        <v>1.0045056818181806</v>
      </c>
      <c r="E122" s="11">
        <f aca="true" t="shared" si="17" ref="E122:E177">$E$2</f>
        <v>0.002282848243728892</v>
      </c>
      <c r="F122" s="11">
        <f aca="true" t="shared" si="18" ref="F122:F176">D122+(3*E122)</f>
        <v>1.0113542265493671</v>
      </c>
      <c r="G122" s="11">
        <f aca="true" t="shared" si="19" ref="G122:G176">D122-(3*E122)</f>
        <v>0.9976571370869939</v>
      </c>
    </row>
    <row r="123" spans="1:7" ht="15">
      <c r="A123" s="12">
        <v>122</v>
      </c>
      <c r="B123" s="18">
        <v>39965</v>
      </c>
      <c r="C123" s="19">
        <v>1.002</v>
      </c>
      <c r="D123" s="11">
        <f t="shared" si="16"/>
        <v>1.0045056818181806</v>
      </c>
      <c r="E123" s="11">
        <f t="shared" si="17"/>
        <v>0.002282848243728892</v>
      </c>
      <c r="F123" s="11">
        <f t="shared" si="18"/>
        <v>1.0113542265493671</v>
      </c>
      <c r="G123" s="11">
        <f t="shared" si="19"/>
        <v>0.9976571370869939</v>
      </c>
    </row>
    <row r="124" spans="1:7" ht="15">
      <c r="A124" s="12">
        <v>123</v>
      </c>
      <c r="B124" s="15">
        <v>39967</v>
      </c>
      <c r="C124" s="11">
        <v>1.005</v>
      </c>
      <c r="D124" s="11">
        <f t="shared" si="16"/>
        <v>1.0045056818181806</v>
      </c>
      <c r="E124" s="11">
        <f t="shared" si="17"/>
        <v>0.002282848243728892</v>
      </c>
      <c r="F124" s="11">
        <f t="shared" si="18"/>
        <v>1.0113542265493671</v>
      </c>
      <c r="G124" s="11">
        <f t="shared" si="19"/>
        <v>0.9976571370869939</v>
      </c>
    </row>
    <row r="125" spans="1:7" ht="15">
      <c r="A125" s="12">
        <v>124</v>
      </c>
      <c r="B125" s="15">
        <v>39968</v>
      </c>
      <c r="C125" s="11">
        <v>1.003</v>
      </c>
      <c r="D125" s="11">
        <f t="shared" si="16"/>
        <v>1.0045056818181806</v>
      </c>
      <c r="E125" s="11">
        <f t="shared" si="17"/>
        <v>0.002282848243728892</v>
      </c>
      <c r="F125" s="11">
        <f t="shared" si="18"/>
        <v>1.0113542265493671</v>
      </c>
      <c r="G125" s="11">
        <f t="shared" si="19"/>
        <v>0.9976571370869939</v>
      </c>
    </row>
    <row r="126" spans="1:7" ht="15">
      <c r="A126" s="12">
        <v>125</v>
      </c>
      <c r="B126" s="15">
        <v>39969</v>
      </c>
      <c r="C126" s="11">
        <v>1.002</v>
      </c>
      <c r="D126" s="11">
        <f t="shared" si="16"/>
        <v>1.0045056818181806</v>
      </c>
      <c r="E126" s="11">
        <f t="shared" si="17"/>
        <v>0.002282848243728892</v>
      </c>
      <c r="F126" s="11">
        <f t="shared" si="18"/>
        <v>1.0113542265493671</v>
      </c>
      <c r="G126" s="11">
        <f t="shared" si="19"/>
        <v>0.9976571370869939</v>
      </c>
    </row>
    <row r="127" spans="1:7" ht="15">
      <c r="A127" s="12">
        <v>126</v>
      </c>
      <c r="B127" s="15">
        <v>39989</v>
      </c>
      <c r="C127" s="11">
        <v>1.006</v>
      </c>
      <c r="D127" s="11">
        <f t="shared" si="16"/>
        <v>1.0045056818181806</v>
      </c>
      <c r="E127" s="11">
        <f t="shared" si="17"/>
        <v>0.002282848243728892</v>
      </c>
      <c r="F127" s="11">
        <f t="shared" si="18"/>
        <v>1.0113542265493671</v>
      </c>
      <c r="G127" s="11">
        <f t="shared" si="19"/>
        <v>0.9976571370869939</v>
      </c>
    </row>
    <row r="128" spans="1:7" ht="15">
      <c r="A128" s="12">
        <v>127</v>
      </c>
      <c r="B128" s="15">
        <v>40002</v>
      </c>
      <c r="C128" s="11">
        <v>1.009</v>
      </c>
      <c r="D128" s="11">
        <f t="shared" si="16"/>
        <v>1.0045056818181806</v>
      </c>
      <c r="E128" s="11">
        <f t="shared" si="17"/>
        <v>0.002282848243728892</v>
      </c>
      <c r="F128" s="11">
        <f t="shared" si="18"/>
        <v>1.0113542265493671</v>
      </c>
      <c r="G128" s="11">
        <f t="shared" si="19"/>
        <v>0.9976571370869939</v>
      </c>
    </row>
    <row r="129" spans="1:7" ht="15">
      <c r="A129" s="12">
        <v>128</v>
      </c>
      <c r="B129" s="15">
        <v>40003</v>
      </c>
      <c r="C129" s="11">
        <v>1.006</v>
      </c>
      <c r="D129" s="11">
        <f t="shared" si="16"/>
        <v>1.0045056818181806</v>
      </c>
      <c r="E129" s="11">
        <f t="shared" si="17"/>
        <v>0.002282848243728892</v>
      </c>
      <c r="F129" s="11">
        <f t="shared" si="18"/>
        <v>1.0113542265493671</v>
      </c>
      <c r="G129" s="11">
        <f t="shared" si="19"/>
        <v>0.9976571370869939</v>
      </c>
    </row>
    <row r="130" spans="1:7" ht="15">
      <c r="A130" s="12">
        <v>129</v>
      </c>
      <c r="B130" s="15">
        <v>40007</v>
      </c>
      <c r="C130" s="11">
        <v>1.004</v>
      </c>
      <c r="D130" s="11">
        <f t="shared" si="16"/>
        <v>1.0045056818181806</v>
      </c>
      <c r="E130" s="11">
        <f t="shared" si="17"/>
        <v>0.002282848243728892</v>
      </c>
      <c r="F130" s="11">
        <f t="shared" si="18"/>
        <v>1.0113542265493671</v>
      </c>
      <c r="G130" s="11">
        <f t="shared" si="19"/>
        <v>0.9976571370869939</v>
      </c>
    </row>
    <row r="131" spans="1:7" ht="15">
      <c r="A131" s="12">
        <v>130</v>
      </c>
      <c r="B131" s="15">
        <v>40008</v>
      </c>
      <c r="C131" s="11">
        <v>1.004</v>
      </c>
      <c r="D131" s="11">
        <f t="shared" si="16"/>
        <v>1.0045056818181806</v>
      </c>
      <c r="E131" s="11">
        <f t="shared" si="17"/>
        <v>0.002282848243728892</v>
      </c>
      <c r="F131" s="11">
        <f t="shared" si="18"/>
        <v>1.0113542265493671</v>
      </c>
      <c r="G131" s="11">
        <f t="shared" si="19"/>
        <v>0.9976571370869939</v>
      </c>
    </row>
    <row r="132" spans="1:7" ht="15">
      <c r="A132" s="12">
        <v>131</v>
      </c>
      <c r="B132" s="15">
        <v>40009</v>
      </c>
      <c r="C132" s="11">
        <v>1.005</v>
      </c>
      <c r="D132" s="11">
        <f t="shared" si="16"/>
        <v>1.0045056818181806</v>
      </c>
      <c r="E132" s="11">
        <f t="shared" si="17"/>
        <v>0.002282848243728892</v>
      </c>
      <c r="F132" s="11">
        <f t="shared" si="18"/>
        <v>1.0113542265493671</v>
      </c>
      <c r="G132" s="11">
        <f t="shared" si="19"/>
        <v>0.9976571370869939</v>
      </c>
    </row>
    <row r="133" spans="1:7" ht="15">
      <c r="A133" s="12">
        <v>132</v>
      </c>
      <c r="B133" s="15">
        <v>40011</v>
      </c>
      <c r="C133" s="11">
        <v>1.004</v>
      </c>
      <c r="D133" s="11">
        <f t="shared" si="16"/>
        <v>1.0045056818181806</v>
      </c>
      <c r="E133" s="11">
        <f t="shared" si="17"/>
        <v>0.002282848243728892</v>
      </c>
      <c r="F133" s="11">
        <f t="shared" si="18"/>
        <v>1.0113542265493671</v>
      </c>
      <c r="G133" s="11">
        <f t="shared" si="19"/>
        <v>0.9976571370869939</v>
      </c>
    </row>
    <row r="134" spans="1:7" ht="15">
      <c r="A134" s="12">
        <v>133</v>
      </c>
      <c r="B134" s="15">
        <v>40016</v>
      </c>
      <c r="C134" s="11">
        <v>1.005</v>
      </c>
      <c r="D134" s="11">
        <f t="shared" si="16"/>
        <v>1.0045056818181806</v>
      </c>
      <c r="E134" s="11">
        <f t="shared" si="17"/>
        <v>0.002282848243728892</v>
      </c>
      <c r="F134" s="11">
        <f t="shared" si="18"/>
        <v>1.0113542265493671</v>
      </c>
      <c r="G134" s="11">
        <f t="shared" si="19"/>
        <v>0.9976571370869939</v>
      </c>
    </row>
    <row r="135" spans="1:7" ht="15">
      <c r="A135" s="12">
        <v>134</v>
      </c>
      <c r="B135" s="15">
        <v>40018</v>
      </c>
      <c r="C135" s="11">
        <v>1.004</v>
      </c>
      <c r="D135" s="11">
        <f t="shared" si="16"/>
        <v>1.0045056818181806</v>
      </c>
      <c r="E135" s="11">
        <f t="shared" si="17"/>
        <v>0.002282848243728892</v>
      </c>
      <c r="F135" s="11">
        <f t="shared" si="18"/>
        <v>1.0113542265493671</v>
      </c>
      <c r="G135" s="11">
        <f t="shared" si="19"/>
        <v>0.9976571370869939</v>
      </c>
    </row>
    <row r="136" spans="1:7" ht="15">
      <c r="A136" s="12">
        <v>135</v>
      </c>
      <c r="B136" s="15">
        <v>40021</v>
      </c>
      <c r="C136" s="11">
        <v>1.005</v>
      </c>
      <c r="D136" s="11">
        <f t="shared" si="16"/>
        <v>1.0045056818181806</v>
      </c>
      <c r="E136" s="11">
        <f t="shared" si="17"/>
        <v>0.002282848243728892</v>
      </c>
      <c r="F136" s="11">
        <f t="shared" si="18"/>
        <v>1.0113542265493671</v>
      </c>
      <c r="G136" s="11">
        <f t="shared" si="19"/>
        <v>0.9976571370869939</v>
      </c>
    </row>
    <row r="137" spans="1:7" ht="15">
      <c r="A137" s="12">
        <v>136</v>
      </c>
      <c r="B137" s="15">
        <v>40022</v>
      </c>
      <c r="C137" s="11">
        <v>1</v>
      </c>
      <c r="D137" s="11">
        <f t="shared" si="16"/>
        <v>1.0045056818181806</v>
      </c>
      <c r="E137" s="11">
        <f t="shared" si="17"/>
        <v>0.002282848243728892</v>
      </c>
      <c r="F137" s="11">
        <f t="shared" si="18"/>
        <v>1.0113542265493671</v>
      </c>
      <c r="G137" s="11">
        <f t="shared" si="19"/>
        <v>0.9976571370869939</v>
      </c>
    </row>
    <row r="138" spans="1:7" ht="15">
      <c r="A138" s="12">
        <v>137</v>
      </c>
      <c r="B138" s="15">
        <v>40023</v>
      </c>
      <c r="C138" s="11">
        <v>1.004</v>
      </c>
      <c r="D138" s="11">
        <f t="shared" si="16"/>
        <v>1.0045056818181806</v>
      </c>
      <c r="E138" s="11">
        <f t="shared" si="17"/>
        <v>0.002282848243728892</v>
      </c>
      <c r="F138" s="11">
        <f t="shared" si="18"/>
        <v>1.0113542265493671</v>
      </c>
      <c r="G138" s="11">
        <f t="shared" si="19"/>
        <v>0.9976571370869939</v>
      </c>
    </row>
    <row r="139" spans="1:7" ht="15">
      <c r="A139" s="12">
        <v>138</v>
      </c>
      <c r="B139" s="15">
        <v>40058</v>
      </c>
      <c r="C139" s="11">
        <v>1.002</v>
      </c>
      <c r="D139" s="11">
        <f t="shared" si="16"/>
        <v>1.0045056818181806</v>
      </c>
      <c r="E139" s="11">
        <f t="shared" si="17"/>
        <v>0.002282848243728892</v>
      </c>
      <c r="F139" s="11">
        <f t="shared" si="18"/>
        <v>1.0113542265493671</v>
      </c>
      <c r="G139" s="11">
        <f t="shared" si="19"/>
        <v>0.9976571370869939</v>
      </c>
    </row>
    <row r="140" spans="1:7" ht="15">
      <c r="A140" s="12">
        <v>139</v>
      </c>
      <c r="B140" s="15">
        <v>40065</v>
      </c>
      <c r="C140" s="11">
        <v>1.004</v>
      </c>
      <c r="D140" s="11">
        <f t="shared" si="16"/>
        <v>1.0045056818181806</v>
      </c>
      <c r="E140" s="11">
        <f t="shared" si="17"/>
        <v>0.002282848243728892</v>
      </c>
      <c r="F140" s="11">
        <f t="shared" si="18"/>
        <v>1.0113542265493671</v>
      </c>
      <c r="G140" s="11">
        <f t="shared" si="19"/>
        <v>0.9976571370869939</v>
      </c>
    </row>
    <row r="141" spans="1:7" ht="15">
      <c r="A141" s="12">
        <v>140</v>
      </c>
      <c r="B141" s="15">
        <v>40072</v>
      </c>
      <c r="C141" s="11">
        <v>1.002</v>
      </c>
      <c r="D141" s="11">
        <f t="shared" si="16"/>
        <v>1.0045056818181806</v>
      </c>
      <c r="E141" s="11">
        <f t="shared" si="17"/>
        <v>0.002282848243728892</v>
      </c>
      <c r="F141" s="11">
        <f t="shared" si="18"/>
        <v>1.0113542265493671</v>
      </c>
      <c r="G141" s="11">
        <f t="shared" si="19"/>
        <v>0.9976571370869939</v>
      </c>
    </row>
    <row r="142" spans="1:7" ht="15">
      <c r="A142" s="12">
        <v>141</v>
      </c>
      <c r="B142" s="15">
        <v>40073</v>
      </c>
      <c r="C142" s="11">
        <v>1.008</v>
      </c>
      <c r="D142" s="11">
        <f t="shared" si="16"/>
        <v>1.0045056818181806</v>
      </c>
      <c r="E142" s="11">
        <f t="shared" si="17"/>
        <v>0.002282848243728892</v>
      </c>
      <c r="F142" s="11">
        <f t="shared" si="18"/>
        <v>1.0113542265493671</v>
      </c>
      <c r="G142" s="11">
        <f t="shared" si="19"/>
        <v>0.9976571370869939</v>
      </c>
    </row>
    <row r="143" spans="1:7" ht="15">
      <c r="A143" s="12">
        <v>142</v>
      </c>
      <c r="B143" s="15">
        <v>40079</v>
      </c>
      <c r="C143" s="11">
        <v>1.006</v>
      </c>
      <c r="D143" s="11">
        <f t="shared" si="16"/>
        <v>1.0045056818181806</v>
      </c>
      <c r="E143" s="11">
        <f t="shared" si="17"/>
        <v>0.002282848243728892</v>
      </c>
      <c r="F143" s="11">
        <f t="shared" si="18"/>
        <v>1.0113542265493671</v>
      </c>
      <c r="G143" s="11">
        <f t="shared" si="19"/>
        <v>0.9976571370869939</v>
      </c>
    </row>
    <row r="144" spans="1:7" ht="15">
      <c r="A144" s="12">
        <v>143</v>
      </c>
      <c r="B144" s="15">
        <v>40084</v>
      </c>
      <c r="C144" s="11">
        <v>1.002</v>
      </c>
      <c r="D144" s="11">
        <f t="shared" si="16"/>
        <v>1.0045056818181806</v>
      </c>
      <c r="E144" s="11">
        <f t="shared" si="17"/>
        <v>0.002282848243728892</v>
      </c>
      <c r="F144" s="11">
        <f t="shared" si="18"/>
        <v>1.0113542265493671</v>
      </c>
      <c r="G144" s="11">
        <f t="shared" si="19"/>
        <v>0.9976571370869939</v>
      </c>
    </row>
    <row r="145" spans="1:7" ht="15">
      <c r="A145" s="12">
        <v>144</v>
      </c>
      <c r="B145" s="15">
        <v>40086</v>
      </c>
      <c r="C145" s="11">
        <v>1.004</v>
      </c>
      <c r="D145" s="11">
        <f t="shared" si="16"/>
        <v>1.0045056818181806</v>
      </c>
      <c r="E145" s="11">
        <f t="shared" si="17"/>
        <v>0.002282848243728892</v>
      </c>
      <c r="F145" s="11">
        <f t="shared" si="18"/>
        <v>1.0113542265493671</v>
      </c>
      <c r="G145" s="11">
        <f t="shared" si="19"/>
        <v>0.9976571370869939</v>
      </c>
    </row>
    <row r="146" spans="1:7" ht="15">
      <c r="A146" s="12">
        <v>145</v>
      </c>
      <c r="B146" s="15">
        <v>40094</v>
      </c>
      <c r="C146" s="11">
        <v>1.005</v>
      </c>
      <c r="D146" s="11">
        <f t="shared" si="16"/>
        <v>1.0045056818181806</v>
      </c>
      <c r="E146" s="11">
        <f t="shared" si="17"/>
        <v>0.002282848243728892</v>
      </c>
      <c r="F146" s="11">
        <f t="shared" si="18"/>
        <v>1.0113542265493671</v>
      </c>
      <c r="G146" s="11">
        <f t="shared" si="19"/>
        <v>0.9976571370869939</v>
      </c>
    </row>
    <row r="147" spans="1:7" ht="15">
      <c r="A147" s="12">
        <v>146</v>
      </c>
      <c r="B147" s="15">
        <v>40107</v>
      </c>
      <c r="C147" s="11">
        <v>1.002</v>
      </c>
      <c r="D147" s="11">
        <f t="shared" si="16"/>
        <v>1.0045056818181806</v>
      </c>
      <c r="E147" s="11">
        <f t="shared" si="17"/>
        <v>0.002282848243728892</v>
      </c>
      <c r="F147" s="11">
        <f t="shared" si="18"/>
        <v>1.0113542265493671</v>
      </c>
      <c r="G147" s="11">
        <f t="shared" si="19"/>
        <v>0.9976571370869939</v>
      </c>
    </row>
    <row r="148" spans="1:7" ht="15">
      <c r="A148" s="12">
        <v>147</v>
      </c>
      <c r="B148" s="15">
        <v>40108</v>
      </c>
      <c r="C148" s="11">
        <v>1.003</v>
      </c>
      <c r="D148" s="11">
        <f t="shared" si="16"/>
        <v>1.0045056818181806</v>
      </c>
      <c r="E148" s="11">
        <f t="shared" si="17"/>
        <v>0.002282848243728892</v>
      </c>
      <c r="F148" s="11">
        <f t="shared" si="18"/>
        <v>1.0113542265493671</v>
      </c>
      <c r="G148" s="11">
        <f t="shared" si="19"/>
        <v>0.9976571370869939</v>
      </c>
    </row>
    <row r="149" spans="1:7" ht="15">
      <c r="A149" s="12">
        <v>148</v>
      </c>
      <c r="B149" s="15">
        <v>40109</v>
      </c>
      <c r="C149" s="11">
        <v>1.004</v>
      </c>
      <c r="D149" s="11">
        <f t="shared" si="16"/>
        <v>1.0045056818181806</v>
      </c>
      <c r="E149" s="11">
        <f t="shared" si="17"/>
        <v>0.002282848243728892</v>
      </c>
      <c r="F149" s="11">
        <f t="shared" si="18"/>
        <v>1.0113542265493671</v>
      </c>
      <c r="G149" s="11">
        <f t="shared" si="19"/>
        <v>0.9976571370869939</v>
      </c>
    </row>
    <row r="150" spans="1:7" ht="15">
      <c r="A150" s="12">
        <v>149</v>
      </c>
      <c r="B150" s="15">
        <v>40112</v>
      </c>
      <c r="C150" s="11">
        <v>1.002</v>
      </c>
      <c r="D150" s="11">
        <f t="shared" si="16"/>
        <v>1.0045056818181806</v>
      </c>
      <c r="E150" s="11">
        <f t="shared" si="17"/>
        <v>0.002282848243728892</v>
      </c>
      <c r="F150" s="11">
        <f t="shared" si="18"/>
        <v>1.0113542265493671</v>
      </c>
      <c r="G150" s="11">
        <f t="shared" si="19"/>
        <v>0.9976571370869939</v>
      </c>
    </row>
    <row r="151" spans="1:7" ht="15">
      <c r="A151" s="12">
        <v>150</v>
      </c>
      <c r="B151" s="15">
        <v>40114</v>
      </c>
      <c r="C151" s="11">
        <v>1.006</v>
      </c>
      <c r="D151" s="11">
        <f t="shared" si="16"/>
        <v>1.0045056818181806</v>
      </c>
      <c r="E151" s="11">
        <f t="shared" si="17"/>
        <v>0.002282848243728892</v>
      </c>
      <c r="F151" s="11">
        <f t="shared" si="18"/>
        <v>1.0113542265493671</v>
      </c>
      <c r="G151" s="11">
        <f t="shared" si="19"/>
        <v>0.9976571370869939</v>
      </c>
    </row>
    <row r="152" spans="1:7" ht="15">
      <c r="A152" s="12">
        <v>151</v>
      </c>
      <c r="B152" s="15">
        <v>40115</v>
      </c>
      <c r="C152" s="11">
        <v>1.009</v>
      </c>
      <c r="D152" s="11">
        <f t="shared" si="16"/>
        <v>1.0045056818181806</v>
      </c>
      <c r="E152" s="11">
        <f t="shared" si="17"/>
        <v>0.002282848243728892</v>
      </c>
      <c r="F152" s="11">
        <f t="shared" si="18"/>
        <v>1.0113542265493671</v>
      </c>
      <c r="G152" s="11">
        <f t="shared" si="19"/>
        <v>0.9976571370869939</v>
      </c>
    </row>
    <row r="153" spans="1:7" ht="15">
      <c r="A153" s="12">
        <v>152</v>
      </c>
      <c r="B153" s="15">
        <v>40116</v>
      </c>
      <c r="C153" s="11">
        <v>1.005</v>
      </c>
      <c r="D153" s="11">
        <f t="shared" si="16"/>
        <v>1.0045056818181806</v>
      </c>
      <c r="E153" s="11">
        <f t="shared" si="17"/>
        <v>0.002282848243728892</v>
      </c>
      <c r="F153" s="11">
        <f t="shared" si="18"/>
        <v>1.0113542265493671</v>
      </c>
      <c r="G153" s="11">
        <f t="shared" si="19"/>
        <v>0.9976571370869939</v>
      </c>
    </row>
    <row r="154" spans="1:7" ht="15">
      <c r="A154" s="12">
        <v>153</v>
      </c>
      <c r="B154" s="15">
        <v>40119</v>
      </c>
      <c r="C154" s="11">
        <v>1.003</v>
      </c>
      <c r="D154" s="11">
        <f t="shared" si="16"/>
        <v>1.0045056818181806</v>
      </c>
      <c r="E154" s="11">
        <f t="shared" si="17"/>
        <v>0.002282848243728892</v>
      </c>
      <c r="F154" s="11">
        <f t="shared" si="18"/>
        <v>1.0113542265493671</v>
      </c>
      <c r="G154" s="11">
        <f t="shared" si="19"/>
        <v>0.9976571370869939</v>
      </c>
    </row>
    <row r="155" spans="1:7" ht="15">
      <c r="A155" s="12">
        <v>154</v>
      </c>
      <c r="B155" s="15">
        <v>40120</v>
      </c>
      <c r="C155" s="11">
        <v>1.004</v>
      </c>
      <c r="D155" s="11">
        <f t="shared" si="16"/>
        <v>1.0045056818181806</v>
      </c>
      <c r="E155" s="11">
        <f t="shared" si="17"/>
        <v>0.002282848243728892</v>
      </c>
      <c r="F155" s="11">
        <f t="shared" si="18"/>
        <v>1.0113542265493671</v>
      </c>
      <c r="G155" s="11">
        <f t="shared" si="19"/>
        <v>0.9976571370869939</v>
      </c>
    </row>
    <row r="156" spans="1:7" ht="15">
      <c r="A156" s="12">
        <v>155</v>
      </c>
      <c r="B156" s="15">
        <v>40121</v>
      </c>
      <c r="C156" s="11">
        <v>1.001</v>
      </c>
      <c r="D156" s="11">
        <f t="shared" si="16"/>
        <v>1.0045056818181806</v>
      </c>
      <c r="E156" s="11">
        <f t="shared" si="17"/>
        <v>0.002282848243728892</v>
      </c>
      <c r="F156" s="11">
        <f t="shared" si="18"/>
        <v>1.0113542265493671</v>
      </c>
      <c r="G156" s="11">
        <f t="shared" si="19"/>
        <v>0.9976571370869939</v>
      </c>
    </row>
    <row r="157" spans="1:7" ht="15">
      <c r="A157" s="12">
        <v>156</v>
      </c>
      <c r="B157" s="15">
        <v>40123</v>
      </c>
      <c r="C157" s="11">
        <v>1.004</v>
      </c>
      <c r="D157" s="11">
        <f t="shared" si="16"/>
        <v>1.0045056818181806</v>
      </c>
      <c r="E157" s="11">
        <f t="shared" si="17"/>
        <v>0.002282848243728892</v>
      </c>
      <c r="F157" s="11">
        <f t="shared" si="18"/>
        <v>1.0113542265493671</v>
      </c>
      <c r="G157" s="11">
        <f t="shared" si="19"/>
        <v>0.9976571370869939</v>
      </c>
    </row>
    <row r="158" spans="1:7" ht="15">
      <c r="A158" s="12">
        <v>157</v>
      </c>
      <c r="B158" s="15">
        <v>40124</v>
      </c>
      <c r="C158" s="11">
        <v>1.007</v>
      </c>
      <c r="D158" s="11">
        <f t="shared" si="16"/>
        <v>1.0045056818181806</v>
      </c>
      <c r="E158" s="11">
        <f t="shared" si="17"/>
        <v>0.002282848243728892</v>
      </c>
      <c r="F158" s="11">
        <f t="shared" si="18"/>
        <v>1.0113542265493671</v>
      </c>
      <c r="G158" s="11">
        <f t="shared" si="19"/>
        <v>0.9976571370869939</v>
      </c>
    </row>
    <row r="159" spans="1:7" ht="15">
      <c r="A159" s="12">
        <v>158</v>
      </c>
      <c r="B159" s="15">
        <v>40125</v>
      </c>
      <c r="C159" s="11">
        <v>1.004</v>
      </c>
      <c r="D159" s="11">
        <f t="shared" si="16"/>
        <v>1.0045056818181806</v>
      </c>
      <c r="E159" s="11">
        <f t="shared" si="17"/>
        <v>0.002282848243728892</v>
      </c>
      <c r="F159" s="11">
        <f t="shared" si="18"/>
        <v>1.0113542265493671</v>
      </c>
      <c r="G159" s="11">
        <f t="shared" si="19"/>
        <v>0.9976571370869939</v>
      </c>
    </row>
    <row r="160" spans="1:7" ht="15">
      <c r="A160" s="12">
        <v>159</v>
      </c>
      <c r="B160" s="15">
        <v>40126</v>
      </c>
      <c r="C160" s="11">
        <v>1.003</v>
      </c>
      <c r="D160" s="11">
        <f t="shared" si="16"/>
        <v>1.0045056818181806</v>
      </c>
      <c r="E160" s="11">
        <f t="shared" si="17"/>
        <v>0.002282848243728892</v>
      </c>
      <c r="F160" s="11">
        <f t="shared" si="18"/>
        <v>1.0113542265493671</v>
      </c>
      <c r="G160" s="11">
        <f t="shared" si="19"/>
        <v>0.9976571370869939</v>
      </c>
    </row>
    <row r="161" spans="1:7" ht="15">
      <c r="A161" s="12">
        <v>160</v>
      </c>
      <c r="B161" s="15">
        <v>40127</v>
      </c>
      <c r="C161" s="11">
        <v>1.003</v>
      </c>
      <c r="D161" s="11">
        <f t="shared" si="16"/>
        <v>1.0045056818181806</v>
      </c>
      <c r="E161" s="11">
        <f t="shared" si="17"/>
        <v>0.002282848243728892</v>
      </c>
      <c r="F161" s="11">
        <f t="shared" si="18"/>
        <v>1.0113542265493671</v>
      </c>
      <c r="G161" s="11">
        <f t="shared" si="19"/>
        <v>0.9976571370869939</v>
      </c>
    </row>
    <row r="162" spans="1:7" ht="15">
      <c r="A162" s="12">
        <v>161</v>
      </c>
      <c r="B162" s="15">
        <v>40128</v>
      </c>
      <c r="C162" s="11">
        <v>1.008</v>
      </c>
      <c r="D162" s="11">
        <f t="shared" si="16"/>
        <v>1.0045056818181806</v>
      </c>
      <c r="E162" s="11">
        <f t="shared" si="17"/>
        <v>0.002282848243728892</v>
      </c>
      <c r="F162" s="11">
        <f t="shared" si="18"/>
        <v>1.0113542265493671</v>
      </c>
      <c r="G162" s="11">
        <f t="shared" si="19"/>
        <v>0.9976571370869939</v>
      </c>
    </row>
    <row r="163" spans="1:7" ht="15">
      <c r="A163" s="12">
        <v>162</v>
      </c>
      <c r="B163" s="15">
        <v>40129</v>
      </c>
      <c r="C163" s="11">
        <v>1.002</v>
      </c>
      <c r="D163" s="11">
        <f t="shared" si="16"/>
        <v>1.0045056818181806</v>
      </c>
      <c r="E163" s="11">
        <f t="shared" si="17"/>
        <v>0.002282848243728892</v>
      </c>
      <c r="F163" s="11">
        <f t="shared" si="18"/>
        <v>1.0113542265493671</v>
      </c>
      <c r="G163" s="11">
        <f t="shared" si="19"/>
        <v>0.9976571370869939</v>
      </c>
    </row>
    <row r="164" spans="1:7" ht="15">
      <c r="A164" s="12">
        <v>163</v>
      </c>
      <c r="B164" s="15">
        <v>40130</v>
      </c>
      <c r="C164" s="11">
        <v>1.003</v>
      </c>
      <c r="D164" s="11">
        <f t="shared" si="16"/>
        <v>1.0045056818181806</v>
      </c>
      <c r="E164" s="11">
        <f t="shared" si="17"/>
        <v>0.002282848243728892</v>
      </c>
      <c r="F164" s="11">
        <f t="shared" si="18"/>
        <v>1.0113542265493671</v>
      </c>
      <c r="G164" s="11">
        <f t="shared" si="19"/>
        <v>0.9976571370869939</v>
      </c>
    </row>
    <row r="165" spans="1:7" ht="15">
      <c r="A165" s="12">
        <v>164</v>
      </c>
      <c r="B165" s="15">
        <v>40132</v>
      </c>
      <c r="C165" s="11">
        <v>1.003</v>
      </c>
      <c r="D165" s="11">
        <f t="shared" si="16"/>
        <v>1.0045056818181806</v>
      </c>
      <c r="E165" s="11">
        <f t="shared" si="17"/>
        <v>0.002282848243728892</v>
      </c>
      <c r="F165" s="11">
        <f t="shared" si="18"/>
        <v>1.0113542265493671</v>
      </c>
      <c r="G165" s="11">
        <f t="shared" si="19"/>
        <v>0.9976571370869939</v>
      </c>
    </row>
    <row r="166" spans="1:7" ht="15">
      <c r="A166" s="12">
        <v>165</v>
      </c>
      <c r="B166" s="15">
        <v>40134</v>
      </c>
      <c r="C166" s="11">
        <v>1.004</v>
      </c>
      <c r="D166" s="11">
        <f t="shared" si="16"/>
        <v>1.0045056818181806</v>
      </c>
      <c r="E166" s="11">
        <f t="shared" si="17"/>
        <v>0.002282848243728892</v>
      </c>
      <c r="F166" s="11">
        <f t="shared" si="18"/>
        <v>1.0113542265493671</v>
      </c>
      <c r="G166" s="11">
        <f t="shared" si="19"/>
        <v>0.9976571370869939</v>
      </c>
    </row>
    <row r="167" spans="1:7" ht="15">
      <c r="A167" s="12">
        <v>166</v>
      </c>
      <c r="B167" s="15">
        <v>40135</v>
      </c>
      <c r="C167" s="11">
        <v>1.003</v>
      </c>
      <c r="D167" s="11">
        <f t="shared" si="16"/>
        <v>1.0045056818181806</v>
      </c>
      <c r="E167" s="11">
        <f t="shared" si="17"/>
        <v>0.002282848243728892</v>
      </c>
      <c r="F167" s="11">
        <f t="shared" si="18"/>
        <v>1.0113542265493671</v>
      </c>
      <c r="G167" s="11">
        <f t="shared" si="19"/>
        <v>0.9976571370869939</v>
      </c>
    </row>
    <row r="168" spans="1:7" ht="15">
      <c r="A168" s="12">
        <v>167</v>
      </c>
      <c r="B168" s="15">
        <v>40136</v>
      </c>
      <c r="C168" s="11">
        <v>1.009</v>
      </c>
      <c r="D168" s="11">
        <f t="shared" si="16"/>
        <v>1.0045056818181806</v>
      </c>
      <c r="E168" s="11">
        <f t="shared" si="17"/>
        <v>0.002282848243728892</v>
      </c>
      <c r="F168" s="11">
        <f t="shared" si="18"/>
        <v>1.0113542265493671</v>
      </c>
      <c r="G168" s="11">
        <f t="shared" si="19"/>
        <v>0.9976571370869939</v>
      </c>
    </row>
    <row r="169" spans="1:7" ht="15">
      <c r="A169" s="12">
        <v>168</v>
      </c>
      <c r="B169" s="15">
        <v>40137</v>
      </c>
      <c r="C169" s="11">
        <v>1</v>
      </c>
      <c r="D169" s="11">
        <f t="shared" si="16"/>
        <v>1.0045056818181806</v>
      </c>
      <c r="E169" s="11">
        <f t="shared" si="17"/>
        <v>0.002282848243728892</v>
      </c>
      <c r="F169" s="11">
        <f t="shared" si="18"/>
        <v>1.0113542265493671</v>
      </c>
      <c r="G169" s="11">
        <f t="shared" si="19"/>
        <v>0.9976571370869939</v>
      </c>
    </row>
    <row r="170" spans="1:7" ht="15">
      <c r="A170" s="12">
        <v>169</v>
      </c>
      <c r="B170" s="15">
        <v>40138</v>
      </c>
      <c r="C170" s="11">
        <v>1.003</v>
      </c>
      <c r="D170" s="11">
        <f t="shared" si="16"/>
        <v>1.0045056818181806</v>
      </c>
      <c r="E170" s="11">
        <f t="shared" si="17"/>
        <v>0.002282848243728892</v>
      </c>
      <c r="F170" s="11">
        <f t="shared" si="18"/>
        <v>1.0113542265493671</v>
      </c>
      <c r="G170" s="11">
        <f t="shared" si="19"/>
        <v>0.9976571370869939</v>
      </c>
    </row>
    <row r="171" spans="1:7" ht="15">
      <c r="A171" s="12">
        <v>170</v>
      </c>
      <c r="B171" s="15">
        <v>40140</v>
      </c>
      <c r="C171" s="11">
        <v>1.004</v>
      </c>
      <c r="D171" s="11">
        <f t="shared" si="16"/>
        <v>1.0045056818181806</v>
      </c>
      <c r="E171" s="11">
        <f t="shared" si="17"/>
        <v>0.002282848243728892</v>
      </c>
      <c r="F171" s="11">
        <f t="shared" si="18"/>
        <v>1.0113542265493671</v>
      </c>
      <c r="G171" s="11">
        <f t="shared" si="19"/>
        <v>0.9976571370869939</v>
      </c>
    </row>
    <row r="172" spans="1:7" ht="15">
      <c r="A172" s="12">
        <v>171</v>
      </c>
      <c r="B172" s="15">
        <v>40149</v>
      </c>
      <c r="C172" s="11">
        <v>1.001</v>
      </c>
      <c r="D172" s="11">
        <f t="shared" si="16"/>
        <v>1.0045056818181806</v>
      </c>
      <c r="E172" s="11">
        <f t="shared" si="17"/>
        <v>0.002282848243728892</v>
      </c>
      <c r="F172" s="11">
        <f t="shared" si="18"/>
        <v>1.0113542265493671</v>
      </c>
      <c r="G172" s="11">
        <f t="shared" si="19"/>
        <v>0.9976571370869939</v>
      </c>
    </row>
    <row r="173" spans="1:7" ht="15">
      <c r="A173" s="12">
        <v>172</v>
      </c>
      <c r="B173" s="15">
        <v>40150</v>
      </c>
      <c r="C173" s="11">
        <v>1.003</v>
      </c>
      <c r="D173" s="11">
        <f t="shared" si="16"/>
        <v>1.0045056818181806</v>
      </c>
      <c r="E173" s="11">
        <f t="shared" si="17"/>
        <v>0.002282848243728892</v>
      </c>
      <c r="F173" s="11">
        <f t="shared" si="18"/>
        <v>1.0113542265493671</v>
      </c>
      <c r="G173" s="11">
        <f t="shared" si="19"/>
        <v>0.9976571370869939</v>
      </c>
    </row>
    <row r="174" spans="1:7" ht="15">
      <c r="A174" s="12">
        <v>173</v>
      </c>
      <c r="B174" s="15">
        <v>40157</v>
      </c>
      <c r="C174" s="11">
        <v>1.005</v>
      </c>
      <c r="D174" s="11">
        <f t="shared" si="16"/>
        <v>1.0045056818181806</v>
      </c>
      <c r="E174" s="11">
        <f t="shared" si="17"/>
        <v>0.002282848243728892</v>
      </c>
      <c r="F174" s="11">
        <f t="shared" si="18"/>
        <v>1.0113542265493671</v>
      </c>
      <c r="G174" s="11">
        <f t="shared" si="19"/>
        <v>0.9976571370869939</v>
      </c>
    </row>
    <row r="175" spans="1:7" ht="15">
      <c r="A175" s="12">
        <v>174</v>
      </c>
      <c r="B175" s="15">
        <v>40163</v>
      </c>
      <c r="C175" s="11">
        <v>1.005</v>
      </c>
      <c r="D175" s="11">
        <f t="shared" si="16"/>
        <v>1.0045056818181806</v>
      </c>
      <c r="E175" s="11">
        <f t="shared" si="17"/>
        <v>0.002282848243728892</v>
      </c>
      <c r="F175" s="11">
        <f t="shared" si="18"/>
        <v>1.0113542265493671</v>
      </c>
      <c r="G175" s="11">
        <f t="shared" si="19"/>
        <v>0.9976571370869939</v>
      </c>
    </row>
    <row r="176" spans="1:7" ht="15">
      <c r="A176" s="12">
        <v>175</v>
      </c>
      <c r="B176" s="15">
        <v>40164</v>
      </c>
      <c r="C176" s="11">
        <v>1.003</v>
      </c>
      <c r="D176" s="11">
        <f t="shared" si="16"/>
        <v>1.0045056818181806</v>
      </c>
      <c r="E176" s="11">
        <f t="shared" si="17"/>
        <v>0.002282848243728892</v>
      </c>
      <c r="F176" s="11">
        <f t="shared" si="18"/>
        <v>1.0113542265493671</v>
      </c>
      <c r="G176" s="11">
        <f t="shared" si="19"/>
        <v>0.9976571370869939</v>
      </c>
    </row>
    <row r="177" spans="1:7" ht="15">
      <c r="A177" s="12">
        <v>176</v>
      </c>
      <c r="B177" s="15">
        <v>40219</v>
      </c>
      <c r="C177" s="12">
        <v>1.002</v>
      </c>
      <c r="D177" s="11">
        <f t="shared" si="16"/>
        <v>1.0045056818181806</v>
      </c>
      <c r="E177" s="11">
        <f t="shared" si="17"/>
        <v>0.002282848243728892</v>
      </c>
      <c r="F177" s="11">
        <f>D177+(3*E177)</f>
        <v>1.0113542265493671</v>
      </c>
      <c r="G177" s="11">
        <f>D177-(3*E177)</f>
        <v>0.9976571370869939</v>
      </c>
    </row>
    <row r="178" ht="15">
      <c r="A178" s="12">
        <v>177</v>
      </c>
    </row>
    <row r="179" ht="15">
      <c r="A179" s="12">
        <v>178</v>
      </c>
    </row>
    <row r="180" ht="15">
      <c r="A180" s="12">
        <v>179</v>
      </c>
    </row>
    <row r="181" ht="15">
      <c r="A181" s="12">
        <v>180</v>
      </c>
    </row>
    <row r="182" ht="15">
      <c r="A182" s="12">
        <v>181</v>
      </c>
    </row>
    <row r="183" ht="15">
      <c r="A183" s="12">
        <v>182</v>
      </c>
    </row>
    <row r="184" ht="15">
      <c r="A184" s="12">
        <v>183</v>
      </c>
    </row>
    <row r="185" ht="15">
      <c r="A185" s="12">
        <v>184</v>
      </c>
    </row>
    <row r="186" ht="15">
      <c r="A186" s="12">
        <v>185</v>
      </c>
    </row>
    <row r="187" ht="15">
      <c r="A187" s="12">
        <v>186</v>
      </c>
    </row>
    <row r="188" ht="15">
      <c r="A188" s="12">
        <v>187</v>
      </c>
    </row>
    <row r="189" ht="15">
      <c r="A189" s="12">
        <v>188</v>
      </c>
    </row>
    <row r="190" ht="15">
      <c r="A190" s="12">
        <v>189</v>
      </c>
    </row>
    <row r="191" ht="15">
      <c r="A191" s="12">
        <v>190</v>
      </c>
    </row>
    <row r="192" ht="15">
      <c r="A192" s="12">
        <v>191</v>
      </c>
    </row>
    <row r="193" ht="15">
      <c r="A193" s="12">
        <v>192</v>
      </c>
    </row>
    <row r="194" ht="15">
      <c r="A194" s="12">
        <v>193</v>
      </c>
    </row>
    <row r="195" ht="15">
      <c r="A195" s="12">
        <v>194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8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R34" sqref="R34"/>
    </sheetView>
  </sheetViews>
  <sheetFormatPr defaultColWidth="9.140625" defaultRowHeight="15"/>
  <cols>
    <col min="2" max="2" width="19.140625" style="15" customWidth="1"/>
    <col min="3" max="3" width="16.421875" style="11" bestFit="1" customWidth="1"/>
    <col min="4" max="5" width="9.140625" style="12" customWidth="1"/>
    <col min="6" max="7" width="9.140625" style="11" customWidth="1"/>
    <col min="9" max="9" width="11.00390625" style="0" customWidth="1"/>
    <col min="10" max="10" width="9.7109375" style="0" customWidth="1"/>
  </cols>
  <sheetData>
    <row r="1" spans="2:7" s="10" customFormat="1" ht="14.25">
      <c r="B1" s="14" t="s">
        <v>0</v>
      </c>
      <c r="C1" s="9" t="s">
        <v>14</v>
      </c>
      <c r="D1" s="10" t="s">
        <v>4</v>
      </c>
      <c r="E1" s="10" t="s">
        <v>15</v>
      </c>
      <c r="F1" s="9" t="s">
        <v>16</v>
      </c>
      <c r="G1" s="9" t="s">
        <v>17</v>
      </c>
    </row>
    <row r="2" spans="1:7" ht="15">
      <c r="A2">
        <v>1</v>
      </c>
      <c r="B2" s="15">
        <v>39580</v>
      </c>
      <c r="C2" s="11">
        <v>10.006</v>
      </c>
      <c r="D2" s="11">
        <f>AVERAGE(C2:C179)</f>
        <v>10.004971910112364</v>
      </c>
      <c r="E2" s="11">
        <f>STDEV(C2:C179)</f>
        <v>0.002192513649870499</v>
      </c>
      <c r="F2" s="11">
        <f>D2+(3*E2)</f>
        <v>10.011549451061976</v>
      </c>
      <c r="G2" s="11">
        <f>D2-(3*E2)</f>
        <v>9.998394369162751</v>
      </c>
    </row>
    <row r="3" spans="1:7" ht="15">
      <c r="A3">
        <v>2</v>
      </c>
      <c r="B3" s="15">
        <v>39583</v>
      </c>
      <c r="C3" s="11">
        <v>10.006</v>
      </c>
      <c r="D3" s="11">
        <f aca="true" t="shared" si="0" ref="D3:D34">$D$2</f>
        <v>10.004971910112364</v>
      </c>
      <c r="E3" s="11">
        <f aca="true" t="shared" si="1" ref="E3:E34">$E$2</f>
        <v>0.002192513649870499</v>
      </c>
      <c r="F3" s="11">
        <f aca="true" t="shared" si="2" ref="F3:F49">D3+(3*E3)</f>
        <v>10.011549451061976</v>
      </c>
      <c r="G3" s="11">
        <f aca="true" t="shared" si="3" ref="G3:G49">D3-(3*E3)</f>
        <v>9.998394369162751</v>
      </c>
    </row>
    <row r="4" spans="1:7" ht="15">
      <c r="A4">
        <v>3</v>
      </c>
      <c r="B4" s="15">
        <v>39587</v>
      </c>
      <c r="C4" s="11">
        <v>10.005</v>
      </c>
      <c r="D4" s="11">
        <f t="shared" si="0"/>
        <v>10.004971910112364</v>
      </c>
      <c r="E4" s="11">
        <f t="shared" si="1"/>
        <v>0.002192513649870499</v>
      </c>
      <c r="F4" s="11">
        <f t="shared" si="2"/>
        <v>10.011549451061976</v>
      </c>
      <c r="G4" s="11">
        <f t="shared" si="3"/>
        <v>9.998394369162751</v>
      </c>
    </row>
    <row r="5" spans="1:7" ht="15">
      <c r="A5">
        <v>4</v>
      </c>
      <c r="B5" s="15">
        <v>39589</v>
      </c>
      <c r="C5" s="11">
        <v>10.004</v>
      </c>
      <c r="D5" s="11">
        <f t="shared" si="0"/>
        <v>10.004971910112364</v>
      </c>
      <c r="E5" s="11">
        <f t="shared" si="1"/>
        <v>0.002192513649870499</v>
      </c>
      <c r="F5" s="11">
        <f t="shared" si="2"/>
        <v>10.011549451061976</v>
      </c>
      <c r="G5" s="11">
        <f t="shared" si="3"/>
        <v>9.998394369162751</v>
      </c>
    </row>
    <row r="6" spans="1:7" ht="15">
      <c r="A6">
        <v>5</v>
      </c>
      <c r="B6" s="15">
        <v>39597</v>
      </c>
      <c r="C6" s="11">
        <v>10.006</v>
      </c>
      <c r="D6" s="11">
        <f t="shared" si="0"/>
        <v>10.004971910112364</v>
      </c>
      <c r="E6" s="11">
        <f t="shared" si="1"/>
        <v>0.002192513649870499</v>
      </c>
      <c r="F6" s="11">
        <f t="shared" si="2"/>
        <v>10.011549451061976</v>
      </c>
      <c r="G6" s="11">
        <f t="shared" si="3"/>
        <v>9.998394369162751</v>
      </c>
    </row>
    <row r="7" spans="1:7" ht="15">
      <c r="A7">
        <v>6</v>
      </c>
      <c r="B7" s="15">
        <v>39603</v>
      </c>
      <c r="C7" s="11">
        <v>10.006</v>
      </c>
      <c r="D7" s="11">
        <f t="shared" si="0"/>
        <v>10.004971910112364</v>
      </c>
      <c r="E7" s="11">
        <f t="shared" si="1"/>
        <v>0.002192513649870499</v>
      </c>
      <c r="F7" s="11">
        <f t="shared" si="2"/>
        <v>10.011549451061976</v>
      </c>
      <c r="G7" s="11">
        <f t="shared" si="3"/>
        <v>9.998394369162751</v>
      </c>
    </row>
    <row r="8" spans="1:7" ht="15">
      <c r="A8">
        <v>7</v>
      </c>
      <c r="B8" s="15">
        <v>39604</v>
      </c>
      <c r="C8" s="11">
        <v>10.006</v>
      </c>
      <c r="D8" s="11">
        <f t="shared" si="0"/>
        <v>10.004971910112364</v>
      </c>
      <c r="E8" s="11">
        <f t="shared" si="1"/>
        <v>0.002192513649870499</v>
      </c>
      <c r="F8" s="11">
        <f t="shared" si="2"/>
        <v>10.011549451061976</v>
      </c>
      <c r="G8" s="11">
        <f t="shared" si="3"/>
        <v>9.998394369162751</v>
      </c>
    </row>
    <row r="9" spans="1:7" ht="15">
      <c r="A9">
        <v>8</v>
      </c>
      <c r="B9" s="15">
        <v>39605</v>
      </c>
      <c r="C9" s="11">
        <v>10.007</v>
      </c>
      <c r="D9" s="11">
        <f t="shared" si="0"/>
        <v>10.004971910112364</v>
      </c>
      <c r="E9" s="11">
        <f t="shared" si="1"/>
        <v>0.002192513649870499</v>
      </c>
      <c r="F9" s="11">
        <f t="shared" si="2"/>
        <v>10.011549451061976</v>
      </c>
      <c r="G9" s="11">
        <f t="shared" si="3"/>
        <v>9.998394369162751</v>
      </c>
    </row>
    <row r="10" spans="1:7" ht="15">
      <c r="A10">
        <v>9</v>
      </c>
      <c r="B10" s="15">
        <v>39610</v>
      </c>
      <c r="C10" s="11">
        <v>10.009</v>
      </c>
      <c r="D10" s="11">
        <f t="shared" si="0"/>
        <v>10.004971910112364</v>
      </c>
      <c r="E10" s="11">
        <f t="shared" si="1"/>
        <v>0.002192513649870499</v>
      </c>
      <c r="F10" s="11">
        <f t="shared" si="2"/>
        <v>10.011549451061976</v>
      </c>
      <c r="G10" s="11">
        <f t="shared" si="3"/>
        <v>9.998394369162751</v>
      </c>
    </row>
    <row r="11" spans="1:7" ht="15">
      <c r="A11">
        <v>10</v>
      </c>
      <c r="B11" s="15">
        <v>39615</v>
      </c>
      <c r="C11" s="11">
        <v>10.004</v>
      </c>
      <c r="D11" s="11">
        <f t="shared" si="0"/>
        <v>10.004971910112364</v>
      </c>
      <c r="E11" s="11">
        <f t="shared" si="1"/>
        <v>0.002192513649870499</v>
      </c>
      <c r="F11" s="11">
        <f t="shared" si="2"/>
        <v>10.011549451061976</v>
      </c>
      <c r="G11" s="11">
        <f t="shared" si="3"/>
        <v>9.998394369162751</v>
      </c>
    </row>
    <row r="12" spans="1:7" ht="15">
      <c r="A12">
        <v>11</v>
      </c>
      <c r="B12" s="15">
        <v>39617</v>
      </c>
      <c r="C12" s="11">
        <v>10.005</v>
      </c>
      <c r="D12" s="11">
        <f t="shared" si="0"/>
        <v>10.004971910112364</v>
      </c>
      <c r="E12" s="11">
        <f t="shared" si="1"/>
        <v>0.002192513649870499</v>
      </c>
      <c r="F12" s="11">
        <f t="shared" si="2"/>
        <v>10.011549451061976</v>
      </c>
      <c r="G12" s="11">
        <f t="shared" si="3"/>
        <v>9.998394369162751</v>
      </c>
    </row>
    <row r="13" spans="1:7" ht="15">
      <c r="A13">
        <v>12</v>
      </c>
      <c r="B13" s="15">
        <v>39630</v>
      </c>
      <c r="C13" s="11">
        <v>10.009</v>
      </c>
      <c r="D13" s="11">
        <f t="shared" si="0"/>
        <v>10.004971910112364</v>
      </c>
      <c r="E13" s="11">
        <f t="shared" si="1"/>
        <v>0.002192513649870499</v>
      </c>
      <c r="F13" s="11">
        <f t="shared" si="2"/>
        <v>10.011549451061976</v>
      </c>
      <c r="G13" s="11">
        <f t="shared" si="3"/>
        <v>9.998394369162751</v>
      </c>
    </row>
    <row r="14" spans="1:7" ht="15">
      <c r="A14">
        <v>13</v>
      </c>
      <c r="B14" s="15">
        <v>39631</v>
      </c>
      <c r="C14" s="11">
        <v>10.003</v>
      </c>
      <c r="D14" s="11">
        <f t="shared" si="0"/>
        <v>10.004971910112364</v>
      </c>
      <c r="E14" s="11">
        <f t="shared" si="1"/>
        <v>0.002192513649870499</v>
      </c>
      <c r="F14" s="11">
        <f t="shared" si="2"/>
        <v>10.011549451061976</v>
      </c>
      <c r="G14" s="11">
        <f t="shared" si="3"/>
        <v>9.998394369162751</v>
      </c>
    </row>
    <row r="15" spans="1:7" ht="15">
      <c r="A15">
        <v>14</v>
      </c>
      <c r="B15" s="15">
        <v>39632</v>
      </c>
      <c r="C15" s="11">
        <v>10.003</v>
      </c>
      <c r="D15" s="11">
        <f t="shared" si="0"/>
        <v>10.004971910112364</v>
      </c>
      <c r="E15" s="11">
        <f t="shared" si="1"/>
        <v>0.002192513649870499</v>
      </c>
      <c r="F15" s="11">
        <f t="shared" si="2"/>
        <v>10.011549451061976</v>
      </c>
      <c r="G15" s="11">
        <f t="shared" si="3"/>
        <v>9.998394369162751</v>
      </c>
    </row>
    <row r="16" spans="1:7" ht="15">
      <c r="A16">
        <v>15</v>
      </c>
      <c r="B16" s="15">
        <v>39636</v>
      </c>
      <c r="C16" s="11">
        <v>10.007</v>
      </c>
      <c r="D16" s="11">
        <f t="shared" si="0"/>
        <v>10.004971910112364</v>
      </c>
      <c r="E16" s="11">
        <f t="shared" si="1"/>
        <v>0.002192513649870499</v>
      </c>
      <c r="F16" s="11">
        <f t="shared" si="2"/>
        <v>10.011549451061976</v>
      </c>
      <c r="G16" s="11">
        <f t="shared" si="3"/>
        <v>9.998394369162751</v>
      </c>
    </row>
    <row r="17" spans="1:7" ht="15">
      <c r="A17">
        <v>16</v>
      </c>
      <c r="B17" s="15">
        <v>39637</v>
      </c>
      <c r="C17" s="11">
        <v>10.009</v>
      </c>
      <c r="D17" s="11">
        <f t="shared" si="0"/>
        <v>10.004971910112364</v>
      </c>
      <c r="E17" s="11">
        <f t="shared" si="1"/>
        <v>0.002192513649870499</v>
      </c>
      <c r="F17" s="11">
        <f t="shared" si="2"/>
        <v>10.011549451061976</v>
      </c>
      <c r="G17" s="11">
        <f t="shared" si="3"/>
        <v>9.998394369162751</v>
      </c>
    </row>
    <row r="18" spans="1:7" ht="15">
      <c r="A18">
        <v>17</v>
      </c>
      <c r="B18" s="15">
        <v>39638</v>
      </c>
      <c r="C18" s="11">
        <v>10.004</v>
      </c>
      <c r="D18" s="11">
        <f t="shared" si="0"/>
        <v>10.004971910112364</v>
      </c>
      <c r="E18" s="11">
        <f t="shared" si="1"/>
        <v>0.002192513649870499</v>
      </c>
      <c r="F18" s="11">
        <f t="shared" si="2"/>
        <v>10.011549451061976</v>
      </c>
      <c r="G18" s="11">
        <f t="shared" si="3"/>
        <v>9.998394369162751</v>
      </c>
    </row>
    <row r="19" spans="1:7" ht="15">
      <c r="A19">
        <v>18</v>
      </c>
      <c r="B19" s="15">
        <v>39643</v>
      </c>
      <c r="C19" s="11">
        <v>10.01</v>
      </c>
      <c r="D19" s="11">
        <f t="shared" si="0"/>
        <v>10.004971910112364</v>
      </c>
      <c r="E19" s="11">
        <f t="shared" si="1"/>
        <v>0.002192513649870499</v>
      </c>
      <c r="F19" s="11">
        <f t="shared" si="2"/>
        <v>10.011549451061976</v>
      </c>
      <c r="G19" s="11">
        <f t="shared" si="3"/>
        <v>9.998394369162751</v>
      </c>
    </row>
    <row r="20" spans="1:7" ht="15">
      <c r="A20">
        <v>19</v>
      </c>
      <c r="B20" s="15">
        <v>39644</v>
      </c>
      <c r="C20" s="11">
        <v>10.005</v>
      </c>
      <c r="D20" s="11">
        <f t="shared" si="0"/>
        <v>10.004971910112364</v>
      </c>
      <c r="E20" s="11">
        <f t="shared" si="1"/>
        <v>0.002192513649870499</v>
      </c>
      <c r="F20" s="11">
        <f t="shared" si="2"/>
        <v>10.011549451061976</v>
      </c>
      <c r="G20" s="11">
        <f t="shared" si="3"/>
        <v>9.998394369162751</v>
      </c>
    </row>
    <row r="21" spans="1:7" ht="15">
      <c r="A21">
        <v>20</v>
      </c>
      <c r="B21" s="15">
        <v>39646</v>
      </c>
      <c r="C21" s="11">
        <v>10.005</v>
      </c>
      <c r="D21" s="11">
        <f t="shared" si="0"/>
        <v>10.004971910112364</v>
      </c>
      <c r="E21" s="11">
        <f t="shared" si="1"/>
        <v>0.002192513649870499</v>
      </c>
      <c r="F21" s="11">
        <f t="shared" si="2"/>
        <v>10.011549451061976</v>
      </c>
      <c r="G21" s="11">
        <f t="shared" si="3"/>
        <v>9.998394369162751</v>
      </c>
    </row>
    <row r="22" spans="1:7" ht="15">
      <c r="A22">
        <v>21</v>
      </c>
      <c r="B22" s="15">
        <v>39647</v>
      </c>
      <c r="C22" s="11">
        <v>10</v>
      </c>
      <c r="D22" s="11">
        <f t="shared" si="0"/>
        <v>10.004971910112364</v>
      </c>
      <c r="E22" s="11">
        <f t="shared" si="1"/>
        <v>0.002192513649870499</v>
      </c>
      <c r="F22" s="11">
        <f t="shared" si="2"/>
        <v>10.011549451061976</v>
      </c>
      <c r="G22" s="11">
        <f t="shared" si="3"/>
        <v>9.998394369162751</v>
      </c>
    </row>
    <row r="23" spans="1:7" ht="15">
      <c r="A23">
        <v>22</v>
      </c>
      <c r="B23" s="15">
        <v>39654</v>
      </c>
      <c r="C23" s="11">
        <v>10.006</v>
      </c>
      <c r="D23" s="11">
        <f t="shared" si="0"/>
        <v>10.004971910112364</v>
      </c>
      <c r="E23" s="11">
        <f t="shared" si="1"/>
        <v>0.002192513649870499</v>
      </c>
      <c r="F23" s="11">
        <f t="shared" si="2"/>
        <v>10.011549451061976</v>
      </c>
      <c r="G23" s="11">
        <f t="shared" si="3"/>
        <v>9.998394369162751</v>
      </c>
    </row>
    <row r="24" spans="1:7" ht="15">
      <c r="A24">
        <v>23</v>
      </c>
      <c r="B24" s="15">
        <v>39657</v>
      </c>
      <c r="C24" s="11">
        <v>10.008</v>
      </c>
      <c r="D24" s="11">
        <f t="shared" si="0"/>
        <v>10.004971910112364</v>
      </c>
      <c r="E24" s="11">
        <f t="shared" si="1"/>
        <v>0.002192513649870499</v>
      </c>
      <c r="F24" s="11">
        <f t="shared" si="2"/>
        <v>10.011549451061976</v>
      </c>
      <c r="G24" s="11">
        <f t="shared" si="3"/>
        <v>9.998394369162751</v>
      </c>
    </row>
    <row r="25" spans="1:7" ht="15">
      <c r="A25">
        <v>24</v>
      </c>
      <c r="B25" s="15">
        <v>39671</v>
      </c>
      <c r="C25" s="11">
        <v>10.007</v>
      </c>
      <c r="D25" s="11">
        <f t="shared" si="0"/>
        <v>10.004971910112364</v>
      </c>
      <c r="E25" s="11">
        <f t="shared" si="1"/>
        <v>0.002192513649870499</v>
      </c>
      <c r="F25" s="11">
        <f t="shared" si="2"/>
        <v>10.011549451061976</v>
      </c>
      <c r="G25" s="11">
        <f t="shared" si="3"/>
        <v>9.998394369162751</v>
      </c>
    </row>
    <row r="26" spans="1:7" ht="15">
      <c r="A26">
        <v>25</v>
      </c>
      <c r="B26" s="15">
        <v>39674</v>
      </c>
      <c r="C26" s="11">
        <v>10.007</v>
      </c>
      <c r="D26" s="11">
        <f t="shared" si="0"/>
        <v>10.004971910112364</v>
      </c>
      <c r="E26" s="11">
        <f t="shared" si="1"/>
        <v>0.002192513649870499</v>
      </c>
      <c r="F26" s="11">
        <f t="shared" si="2"/>
        <v>10.011549451061976</v>
      </c>
      <c r="G26" s="11">
        <f t="shared" si="3"/>
        <v>9.998394369162751</v>
      </c>
    </row>
    <row r="27" spans="1:7" ht="15">
      <c r="A27">
        <v>26</v>
      </c>
      <c r="B27" s="15">
        <v>39675</v>
      </c>
      <c r="C27" s="11">
        <v>10.006</v>
      </c>
      <c r="D27" s="11">
        <f t="shared" si="0"/>
        <v>10.004971910112364</v>
      </c>
      <c r="E27" s="11">
        <f t="shared" si="1"/>
        <v>0.002192513649870499</v>
      </c>
      <c r="F27" s="11">
        <f t="shared" si="2"/>
        <v>10.011549451061976</v>
      </c>
      <c r="G27" s="11">
        <f t="shared" si="3"/>
        <v>9.998394369162751</v>
      </c>
    </row>
    <row r="28" spans="1:7" ht="15">
      <c r="A28">
        <v>27</v>
      </c>
      <c r="B28" s="15">
        <v>39678</v>
      </c>
      <c r="C28" s="11">
        <v>10.008</v>
      </c>
      <c r="D28" s="11">
        <f t="shared" si="0"/>
        <v>10.004971910112364</v>
      </c>
      <c r="E28" s="11">
        <f t="shared" si="1"/>
        <v>0.002192513649870499</v>
      </c>
      <c r="F28" s="11">
        <f t="shared" si="2"/>
        <v>10.011549451061976</v>
      </c>
      <c r="G28" s="11">
        <f t="shared" si="3"/>
        <v>9.998394369162751</v>
      </c>
    </row>
    <row r="29" spans="1:7" ht="15">
      <c r="A29">
        <v>28</v>
      </c>
      <c r="B29" s="15">
        <v>39692</v>
      </c>
      <c r="C29" s="11">
        <v>10.004</v>
      </c>
      <c r="D29" s="11">
        <f t="shared" si="0"/>
        <v>10.004971910112364</v>
      </c>
      <c r="E29" s="11">
        <f t="shared" si="1"/>
        <v>0.002192513649870499</v>
      </c>
      <c r="F29" s="11">
        <f t="shared" si="2"/>
        <v>10.011549451061976</v>
      </c>
      <c r="G29" s="11">
        <f t="shared" si="3"/>
        <v>9.998394369162751</v>
      </c>
    </row>
    <row r="30" spans="1:7" ht="15">
      <c r="A30">
        <v>29</v>
      </c>
      <c r="B30" s="15">
        <v>39693</v>
      </c>
      <c r="C30" s="11">
        <v>10.006</v>
      </c>
      <c r="D30" s="11">
        <f t="shared" si="0"/>
        <v>10.004971910112364</v>
      </c>
      <c r="E30" s="11">
        <f t="shared" si="1"/>
        <v>0.002192513649870499</v>
      </c>
      <c r="F30" s="11">
        <f t="shared" si="2"/>
        <v>10.011549451061976</v>
      </c>
      <c r="G30" s="11">
        <f t="shared" si="3"/>
        <v>9.998394369162751</v>
      </c>
    </row>
    <row r="31" spans="1:7" ht="15">
      <c r="A31">
        <v>30</v>
      </c>
      <c r="B31" s="15">
        <v>39694</v>
      </c>
      <c r="C31" s="11">
        <v>10.007</v>
      </c>
      <c r="D31" s="11">
        <f t="shared" si="0"/>
        <v>10.004971910112364</v>
      </c>
      <c r="E31" s="11">
        <f t="shared" si="1"/>
        <v>0.002192513649870499</v>
      </c>
      <c r="F31" s="11">
        <f t="shared" si="2"/>
        <v>10.011549451061976</v>
      </c>
      <c r="G31" s="11">
        <f t="shared" si="3"/>
        <v>9.998394369162751</v>
      </c>
    </row>
    <row r="32" spans="1:7" ht="15">
      <c r="A32">
        <v>31</v>
      </c>
      <c r="B32" s="15">
        <v>39695</v>
      </c>
      <c r="C32" s="11">
        <v>10.007</v>
      </c>
      <c r="D32" s="11">
        <f t="shared" si="0"/>
        <v>10.004971910112364</v>
      </c>
      <c r="E32" s="11">
        <f t="shared" si="1"/>
        <v>0.002192513649870499</v>
      </c>
      <c r="F32" s="11">
        <f t="shared" si="2"/>
        <v>10.011549451061976</v>
      </c>
      <c r="G32" s="11">
        <f t="shared" si="3"/>
        <v>9.998394369162751</v>
      </c>
    </row>
    <row r="33" spans="1:10" ht="15">
      <c r="A33">
        <v>32</v>
      </c>
      <c r="B33" s="15">
        <v>39696</v>
      </c>
      <c r="C33" s="11">
        <v>10.006</v>
      </c>
      <c r="D33" s="11">
        <f t="shared" si="0"/>
        <v>10.004971910112364</v>
      </c>
      <c r="E33" s="11">
        <f t="shared" si="1"/>
        <v>0.002192513649870499</v>
      </c>
      <c r="F33" s="11">
        <f t="shared" si="2"/>
        <v>10.011549451061976</v>
      </c>
      <c r="G33" s="11">
        <f t="shared" si="3"/>
        <v>9.998394369162751</v>
      </c>
      <c r="I33" s="21" t="s">
        <v>29</v>
      </c>
      <c r="J33" s="17">
        <f>(D17/J35)*100</f>
        <v>100.04971910112363</v>
      </c>
    </row>
    <row r="34" spans="1:10" ht="15">
      <c r="A34">
        <v>33</v>
      </c>
      <c r="B34" s="15">
        <v>39700</v>
      </c>
      <c r="C34" s="11">
        <v>10.007</v>
      </c>
      <c r="D34" s="11">
        <f t="shared" si="0"/>
        <v>10.004971910112364</v>
      </c>
      <c r="E34" s="11">
        <f t="shared" si="1"/>
        <v>0.002192513649870499</v>
      </c>
      <c r="F34" s="11">
        <f t="shared" si="2"/>
        <v>10.011549451061976</v>
      </c>
      <c r="G34" s="11">
        <f t="shared" si="3"/>
        <v>9.998394369162751</v>
      </c>
      <c r="I34" s="21" t="s">
        <v>30</v>
      </c>
      <c r="J34" s="17">
        <f>ABS(E17/D17)*100</f>
        <v>0.021914240935093993</v>
      </c>
    </row>
    <row r="35" spans="1:10" ht="15">
      <c r="A35">
        <v>34</v>
      </c>
      <c r="B35" s="15">
        <v>39701</v>
      </c>
      <c r="C35" s="11">
        <v>10.007</v>
      </c>
      <c r="D35" s="11">
        <f aca="true" t="shared" si="4" ref="D35:D66">$D$2</f>
        <v>10.004971910112364</v>
      </c>
      <c r="E35" s="11">
        <f aca="true" t="shared" si="5" ref="E35:E66">$E$2</f>
        <v>0.002192513649870499</v>
      </c>
      <c r="F35" s="11">
        <f t="shared" si="2"/>
        <v>10.011549451061976</v>
      </c>
      <c r="G35" s="11">
        <f t="shared" si="3"/>
        <v>9.998394369162751</v>
      </c>
      <c r="I35" s="21" t="s">
        <v>31</v>
      </c>
      <c r="J35" s="17">
        <v>10</v>
      </c>
    </row>
    <row r="36" spans="1:7" ht="15">
      <c r="A36">
        <v>35</v>
      </c>
      <c r="B36" s="15">
        <v>39703</v>
      </c>
      <c r="C36" s="11">
        <v>10.007</v>
      </c>
      <c r="D36" s="11">
        <f t="shared" si="4"/>
        <v>10.004971910112364</v>
      </c>
      <c r="E36" s="11">
        <f t="shared" si="5"/>
        <v>0.002192513649870499</v>
      </c>
      <c r="F36" s="11">
        <f t="shared" si="2"/>
        <v>10.011549451061976</v>
      </c>
      <c r="G36" s="11">
        <f t="shared" si="3"/>
        <v>9.998394369162751</v>
      </c>
    </row>
    <row r="37" spans="1:7" ht="15">
      <c r="A37">
        <v>36</v>
      </c>
      <c r="B37" s="15">
        <v>39708</v>
      </c>
      <c r="C37" s="11">
        <v>10.007</v>
      </c>
      <c r="D37" s="11">
        <f t="shared" si="4"/>
        <v>10.004971910112364</v>
      </c>
      <c r="E37" s="11">
        <f t="shared" si="5"/>
        <v>0.002192513649870499</v>
      </c>
      <c r="F37" s="11">
        <f t="shared" si="2"/>
        <v>10.011549451061976</v>
      </c>
      <c r="G37" s="11">
        <f t="shared" si="3"/>
        <v>9.998394369162751</v>
      </c>
    </row>
    <row r="38" spans="1:7" ht="15">
      <c r="A38">
        <v>37</v>
      </c>
      <c r="B38" s="15">
        <v>39709</v>
      </c>
      <c r="C38" s="11">
        <v>10.007</v>
      </c>
      <c r="D38" s="11">
        <f t="shared" si="4"/>
        <v>10.004971910112364</v>
      </c>
      <c r="E38" s="11">
        <f t="shared" si="5"/>
        <v>0.002192513649870499</v>
      </c>
      <c r="F38" s="11">
        <f t="shared" si="2"/>
        <v>10.011549451061976</v>
      </c>
      <c r="G38" s="11">
        <f t="shared" si="3"/>
        <v>9.998394369162751</v>
      </c>
    </row>
    <row r="39" spans="1:7" ht="15">
      <c r="A39">
        <v>38</v>
      </c>
      <c r="B39" s="15">
        <v>39710</v>
      </c>
      <c r="C39" s="11">
        <v>10.004</v>
      </c>
      <c r="D39" s="11">
        <f t="shared" si="4"/>
        <v>10.004971910112364</v>
      </c>
      <c r="E39" s="11">
        <f t="shared" si="5"/>
        <v>0.002192513649870499</v>
      </c>
      <c r="F39" s="11">
        <f t="shared" si="2"/>
        <v>10.011549451061976</v>
      </c>
      <c r="G39" s="11">
        <f t="shared" si="3"/>
        <v>9.998394369162751</v>
      </c>
    </row>
    <row r="40" spans="1:7" ht="15">
      <c r="A40">
        <v>39</v>
      </c>
      <c r="B40" s="15">
        <v>39714</v>
      </c>
      <c r="C40" s="11">
        <v>10.007</v>
      </c>
      <c r="D40" s="11">
        <f t="shared" si="4"/>
        <v>10.004971910112364</v>
      </c>
      <c r="E40" s="11">
        <f t="shared" si="5"/>
        <v>0.002192513649870499</v>
      </c>
      <c r="F40" s="11">
        <f t="shared" si="2"/>
        <v>10.011549451061976</v>
      </c>
      <c r="G40" s="11">
        <f t="shared" si="3"/>
        <v>9.998394369162751</v>
      </c>
    </row>
    <row r="41" spans="1:7" ht="15">
      <c r="A41">
        <v>40</v>
      </c>
      <c r="B41" s="15">
        <v>39715</v>
      </c>
      <c r="C41" s="11">
        <v>10.006</v>
      </c>
      <c r="D41" s="11">
        <f t="shared" si="4"/>
        <v>10.004971910112364</v>
      </c>
      <c r="E41" s="11">
        <f t="shared" si="5"/>
        <v>0.002192513649870499</v>
      </c>
      <c r="F41" s="11">
        <f t="shared" si="2"/>
        <v>10.011549451061976</v>
      </c>
      <c r="G41" s="11">
        <f t="shared" si="3"/>
        <v>9.998394369162751</v>
      </c>
    </row>
    <row r="42" spans="1:7" ht="15">
      <c r="A42">
        <v>41</v>
      </c>
      <c r="B42" s="15">
        <v>39716</v>
      </c>
      <c r="C42" s="11">
        <v>10.004</v>
      </c>
      <c r="D42" s="11">
        <f t="shared" si="4"/>
        <v>10.004971910112364</v>
      </c>
      <c r="E42" s="11">
        <f t="shared" si="5"/>
        <v>0.002192513649870499</v>
      </c>
      <c r="F42" s="11">
        <f t="shared" si="2"/>
        <v>10.011549451061976</v>
      </c>
      <c r="G42" s="11">
        <f t="shared" si="3"/>
        <v>9.998394369162751</v>
      </c>
    </row>
    <row r="43" spans="1:7" ht="15">
      <c r="A43">
        <v>42</v>
      </c>
      <c r="B43" s="15">
        <v>39717</v>
      </c>
      <c r="C43" s="11">
        <v>10.003</v>
      </c>
      <c r="D43" s="11">
        <f t="shared" si="4"/>
        <v>10.004971910112364</v>
      </c>
      <c r="E43" s="11">
        <f t="shared" si="5"/>
        <v>0.002192513649870499</v>
      </c>
      <c r="F43" s="11">
        <f t="shared" si="2"/>
        <v>10.011549451061976</v>
      </c>
      <c r="G43" s="11">
        <f t="shared" si="3"/>
        <v>9.998394369162751</v>
      </c>
    </row>
    <row r="44" spans="1:7" ht="15">
      <c r="A44">
        <v>43</v>
      </c>
      <c r="B44" s="15">
        <v>39720</v>
      </c>
      <c r="C44" s="11">
        <v>10.007</v>
      </c>
      <c r="D44" s="11">
        <f t="shared" si="4"/>
        <v>10.004971910112364</v>
      </c>
      <c r="E44" s="11">
        <f t="shared" si="5"/>
        <v>0.002192513649870499</v>
      </c>
      <c r="F44" s="11">
        <f t="shared" si="2"/>
        <v>10.011549451061976</v>
      </c>
      <c r="G44" s="11">
        <f t="shared" si="3"/>
        <v>9.998394369162751</v>
      </c>
    </row>
    <row r="45" spans="1:7" ht="15">
      <c r="A45">
        <v>44</v>
      </c>
      <c r="B45" s="15">
        <v>39721</v>
      </c>
      <c r="C45" s="11">
        <v>10.006</v>
      </c>
      <c r="D45" s="11">
        <f t="shared" si="4"/>
        <v>10.004971910112364</v>
      </c>
      <c r="E45" s="11">
        <f t="shared" si="5"/>
        <v>0.002192513649870499</v>
      </c>
      <c r="F45" s="11">
        <f t="shared" si="2"/>
        <v>10.011549451061976</v>
      </c>
      <c r="G45" s="11">
        <f t="shared" si="3"/>
        <v>9.998394369162751</v>
      </c>
    </row>
    <row r="46" spans="1:7" ht="15">
      <c r="A46">
        <v>45</v>
      </c>
      <c r="B46" s="15">
        <v>39722</v>
      </c>
      <c r="C46" s="11">
        <v>10.007</v>
      </c>
      <c r="D46" s="11">
        <f t="shared" si="4"/>
        <v>10.004971910112364</v>
      </c>
      <c r="E46" s="11">
        <f t="shared" si="5"/>
        <v>0.002192513649870499</v>
      </c>
      <c r="F46" s="11">
        <f t="shared" si="2"/>
        <v>10.011549451061976</v>
      </c>
      <c r="G46" s="11">
        <f t="shared" si="3"/>
        <v>9.998394369162751</v>
      </c>
    </row>
    <row r="47" spans="1:7" ht="15">
      <c r="A47">
        <v>46</v>
      </c>
      <c r="B47" s="15">
        <v>39723</v>
      </c>
      <c r="C47" s="11">
        <v>10.007</v>
      </c>
      <c r="D47" s="11">
        <f t="shared" si="4"/>
        <v>10.004971910112364</v>
      </c>
      <c r="E47" s="11">
        <f t="shared" si="5"/>
        <v>0.002192513649870499</v>
      </c>
      <c r="F47" s="11">
        <f t="shared" si="2"/>
        <v>10.011549451061976</v>
      </c>
      <c r="G47" s="11">
        <f t="shared" si="3"/>
        <v>9.998394369162751</v>
      </c>
    </row>
    <row r="48" spans="1:7" ht="15">
      <c r="A48">
        <v>47</v>
      </c>
      <c r="B48" s="15">
        <v>39724</v>
      </c>
      <c r="C48" s="11">
        <v>10.008</v>
      </c>
      <c r="D48" s="11">
        <f t="shared" si="4"/>
        <v>10.004971910112364</v>
      </c>
      <c r="E48" s="11">
        <f t="shared" si="5"/>
        <v>0.002192513649870499</v>
      </c>
      <c r="F48" s="11">
        <f t="shared" si="2"/>
        <v>10.011549451061976</v>
      </c>
      <c r="G48" s="11">
        <f t="shared" si="3"/>
        <v>9.998394369162751</v>
      </c>
    </row>
    <row r="49" spans="1:7" ht="15">
      <c r="A49">
        <v>48</v>
      </c>
      <c r="B49" s="15">
        <v>39727</v>
      </c>
      <c r="C49" s="11">
        <v>10.003</v>
      </c>
      <c r="D49" s="11">
        <f t="shared" si="4"/>
        <v>10.004971910112364</v>
      </c>
      <c r="E49" s="11">
        <f t="shared" si="5"/>
        <v>0.002192513649870499</v>
      </c>
      <c r="F49" s="11">
        <f t="shared" si="2"/>
        <v>10.011549451061976</v>
      </c>
      <c r="G49" s="11">
        <f t="shared" si="3"/>
        <v>9.998394369162751</v>
      </c>
    </row>
    <row r="50" spans="1:7" ht="15">
      <c r="A50">
        <v>49</v>
      </c>
      <c r="B50" s="15">
        <v>39728</v>
      </c>
      <c r="C50" s="11">
        <v>10.005</v>
      </c>
      <c r="D50" s="11">
        <f t="shared" si="4"/>
        <v>10.004971910112364</v>
      </c>
      <c r="E50" s="11">
        <f t="shared" si="5"/>
        <v>0.002192513649870499</v>
      </c>
      <c r="F50" s="11">
        <f aca="true" t="shared" si="6" ref="F50:F62">D50+(3*E50)</f>
        <v>10.011549451061976</v>
      </c>
      <c r="G50" s="11">
        <f aca="true" t="shared" si="7" ref="G50:G62">D50-(3*E50)</f>
        <v>9.998394369162751</v>
      </c>
    </row>
    <row r="51" spans="1:7" ht="15">
      <c r="A51">
        <v>50</v>
      </c>
      <c r="B51" s="15">
        <v>39751</v>
      </c>
      <c r="C51" s="11">
        <v>10.005</v>
      </c>
      <c r="D51" s="11">
        <f t="shared" si="4"/>
        <v>10.004971910112364</v>
      </c>
      <c r="E51" s="11">
        <f t="shared" si="5"/>
        <v>0.002192513649870499</v>
      </c>
      <c r="F51" s="11">
        <f t="shared" si="6"/>
        <v>10.011549451061976</v>
      </c>
      <c r="G51" s="11">
        <f t="shared" si="7"/>
        <v>9.998394369162751</v>
      </c>
    </row>
    <row r="52" spans="1:7" ht="15">
      <c r="A52">
        <v>51</v>
      </c>
      <c r="B52" s="15">
        <v>39756</v>
      </c>
      <c r="C52" s="11">
        <v>10.001</v>
      </c>
      <c r="D52" s="11">
        <f t="shared" si="4"/>
        <v>10.004971910112364</v>
      </c>
      <c r="E52" s="11">
        <f t="shared" si="5"/>
        <v>0.002192513649870499</v>
      </c>
      <c r="F52" s="11">
        <f t="shared" si="6"/>
        <v>10.011549451061976</v>
      </c>
      <c r="G52" s="11">
        <f t="shared" si="7"/>
        <v>9.998394369162751</v>
      </c>
    </row>
    <row r="53" spans="1:7" ht="15">
      <c r="A53">
        <v>52</v>
      </c>
      <c r="B53" s="15">
        <v>39765</v>
      </c>
      <c r="C53" s="11">
        <v>10.006</v>
      </c>
      <c r="D53" s="11">
        <f t="shared" si="4"/>
        <v>10.004971910112364</v>
      </c>
      <c r="E53" s="11">
        <f t="shared" si="5"/>
        <v>0.002192513649870499</v>
      </c>
      <c r="F53" s="11">
        <f t="shared" si="6"/>
        <v>10.011549451061976</v>
      </c>
      <c r="G53" s="11">
        <f t="shared" si="7"/>
        <v>9.998394369162751</v>
      </c>
    </row>
    <row r="54" spans="1:7" ht="15">
      <c r="A54">
        <v>53</v>
      </c>
      <c r="B54" s="15">
        <v>39766</v>
      </c>
      <c r="C54" s="11">
        <v>10.005</v>
      </c>
      <c r="D54" s="11">
        <f t="shared" si="4"/>
        <v>10.004971910112364</v>
      </c>
      <c r="E54" s="11">
        <f t="shared" si="5"/>
        <v>0.002192513649870499</v>
      </c>
      <c r="F54" s="11">
        <f t="shared" si="6"/>
        <v>10.011549451061976</v>
      </c>
      <c r="G54" s="11">
        <f t="shared" si="7"/>
        <v>9.998394369162751</v>
      </c>
    </row>
    <row r="55" spans="1:7" ht="15">
      <c r="A55">
        <v>54</v>
      </c>
      <c r="B55" s="15">
        <v>39769</v>
      </c>
      <c r="C55" s="11">
        <v>10.004</v>
      </c>
      <c r="D55" s="11">
        <f t="shared" si="4"/>
        <v>10.004971910112364</v>
      </c>
      <c r="E55" s="11">
        <f t="shared" si="5"/>
        <v>0.002192513649870499</v>
      </c>
      <c r="F55" s="11">
        <f t="shared" si="6"/>
        <v>10.011549451061976</v>
      </c>
      <c r="G55" s="11">
        <f t="shared" si="7"/>
        <v>9.998394369162751</v>
      </c>
    </row>
    <row r="56" spans="1:7" ht="15">
      <c r="A56">
        <v>55</v>
      </c>
      <c r="B56" s="15">
        <v>39770</v>
      </c>
      <c r="C56" s="11">
        <v>10.005</v>
      </c>
      <c r="D56" s="11">
        <f t="shared" si="4"/>
        <v>10.004971910112364</v>
      </c>
      <c r="E56" s="11">
        <f t="shared" si="5"/>
        <v>0.002192513649870499</v>
      </c>
      <c r="F56" s="11">
        <f t="shared" si="6"/>
        <v>10.011549451061976</v>
      </c>
      <c r="G56" s="11">
        <f t="shared" si="7"/>
        <v>9.998394369162751</v>
      </c>
    </row>
    <row r="57" spans="1:7" ht="15">
      <c r="A57">
        <v>56</v>
      </c>
      <c r="B57" s="15">
        <v>39771</v>
      </c>
      <c r="C57" s="11">
        <v>10.008</v>
      </c>
      <c r="D57" s="11">
        <f t="shared" si="4"/>
        <v>10.004971910112364</v>
      </c>
      <c r="E57" s="11">
        <f t="shared" si="5"/>
        <v>0.002192513649870499</v>
      </c>
      <c r="F57" s="11">
        <f>D57+(3*E57)</f>
        <v>10.011549451061976</v>
      </c>
      <c r="G57" s="11">
        <f>D57-(3*E57)</f>
        <v>9.998394369162751</v>
      </c>
    </row>
    <row r="58" spans="1:7" ht="15">
      <c r="A58">
        <v>57</v>
      </c>
      <c r="B58" s="15">
        <v>39772</v>
      </c>
      <c r="C58" s="11">
        <v>10.002</v>
      </c>
      <c r="D58" s="11">
        <f t="shared" si="4"/>
        <v>10.004971910112364</v>
      </c>
      <c r="E58" s="11">
        <f t="shared" si="5"/>
        <v>0.002192513649870499</v>
      </c>
      <c r="F58" s="11">
        <f t="shared" si="6"/>
        <v>10.011549451061976</v>
      </c>
      <c r="G58" s="11">
        <f t="shared" si="7"/>
        <v>9.998394369162751</v>
      </c>
    </row>
    <row r="59" spans="1:7" ht="15">
      <c r="A59">
        <v>58</v>
      </c>
      <c r="B59" s="15">
        <v>39773</v>
      </c>
      <c r="C59" s="11">
        <v>10.006</v>
      </c>
      <c r="D59" s="11">
        <f t="shared" si="4"/>
        <v>10.004971910112364</v>
      </c>
      <c r="E59" s="11">
        <f t="shared" si="5"/>
        <v>0.002192513649870499</v>
      </c>
      <c r="F59" s="11">
        <f t="shared" si="6"/>
        <v>10.011549451061976</v>
      </c>
      <c r="G59" s="11">
        <f t="shared" si="7"/>
        <v>9.998394369162751</v>
      </c>
    </row>
    <row r="60" spans="1:7" ht="15">
      <c r="A60">
        <v>59</v>
      </c>
      <c r="B60" s="15">
        <v>39776</v>
      </c>
      <c r="C60" s="11">
        <v>10.003</v>
      </c>
      <c r="D60" s="11">
        <f t="shared" si="4"/>
        <v>10.004971910112364</v>
      </c>
      <c r="E60" s="11">
        <f t="shared" si="5"/>
        <v>0.002192513649870499</v>
      </c>
      <c r="F60" s="11">
        <f t="shared" si="6"/>
        <v>10.011549451061976</v>
      </c>
      <c r="G60" s="11">
        <f t="shared" si="7"/>
        <v>9.998394369162751</v>
      </c>
    </row>
    <row r="61" spans="1:7" ht="15">
      <c r="A61">
        <v>60</v>
      </c>
      <c r="B61" s="15">
        <v>39777</v>
      </c>
      <c r="C61" s="11">
        <v>10.003</v>
      </c>
      <c r="D61" s="11">
        <f t="shared" si="4"/>
        <v>10.004971910112364</v>
      </c>
      <c r="E61" s="11">
        <f t="shared" si="5"/>
        <v>0.002192513649870499</v>
      </c>
      <c r="F61" s="11">
        <f t="shared" si="6"/>
        <v>10.011549451061976</v>
      </c>
      <c r="G61" s="11">
        <f t="shared" si="7"/>
        <v>9.998394369162751</v>
      </c>
    </row>
    <row r="62" spans="1:7" ht="15">
      <c r="A62">
        <v>61</v>
      </c>
      <c r="B62" s="15">
        <v>39783</v>
      </c>
      <c r="C62" s="11">
        <v>10.004</v>
      </c>
      <c r="D62" s="11">
        <f t="shared" si="4"/>
        <v>10.004971910112364</v>
      </c>
      <c r="E62" s="11">
        <f t="shared" si="5"/>
        <v>0.002192513649870499</v>
      </c>
      <c r="F62" s="11">
        <f t="shared" si="6"/>
        <v>10.011549451061976</v>
      </c>
      <c r="G62" s="11">
        <f t="shared" si="7"/>
        <v>9.998394369162751</v>
      </c>
    </row>
    <row r="63" spans="1:7" ht="15">
      <c r="A63">
        <v>62</v>
      </c>
      <c r="B63" s="15">
        <v>39785</v>
      </c>
      <c r="C63" s="11">
        <v>10.009</v>
      </c>
      <c r="D63" s="11">
        <f t="shared" si="4"/>
        <v>10.004971910112364</v>
      </c>
      <c r="E63" s="11">
        <f t="shared" si="5"/>
        <v>0.002192513649870499</v>
      </c>
      <c r="F63" s="11">
        <f aca="true" t="shared" si="8" ref="F63:F88">D63+(3*E63)</f>
        <v>10.011549451061976</v>
      </c>
      <c r="G63" s="11">
        <f aca="true" t="shared" si="9" ref="G63:G88">D63-(3*E63)</f>
        <v>9.998394369162751</v>
      </c>
    </row>
    <row r="64" spans="1:7" ht="15">
      <c r="A64">
        <v>63</v>
      </c>
      <c r="B64" s="15">
        <v>39790</v>
      </c>
      <c r="C64" s="11">
        <v>10</v>
      </c>
      <c r="D64" s="11">
        <f t="shared" si="4"/>
        <v>10.004971910112364</v>
      </c>
      <c r="E64" s="11">
        <f t="shared" si="5"/>
        <v>0.002192513649870499</v>
      </c>
      <c r="F64" s="11">
        <f t="shared" si="8"/>
        <v>10.011549451061976</v>
      </c>
      <c r="G64" s="11">
        <f t="shared" si="9"/>
        <v>9.998394369162751</v>
      </c>
    </row>
    <row r="65" spans="1:7" ht="15">
      <c r="A65">
        <v>64</v>
      </c>
      <c r="B65" s="15">
        <v>39792</v>
      </c>
      <c r="C65" s="11">
        <v>10.008</v>
      </c>
      <c r="D65" s="11">
        <f t="shared" si="4"/>
        <v>10.004971910112364</v>
      </c>
      <c r="E65" s="11">
        <f t="shared" si="5"/>
        <v>0.002192513649870499</v>
      </c>
      <c r="F65" s="11">
        <f t="shared" si="8"/>
        <v>10.011549451061976</v>
      </c>
      <c r="G65" s="11">
        <f t="shared" si="9"/>
        <v>9.998394369162751</v>
      </c>
    </row>
    <row r="66" spans="1:7" ht="15">
      <c r="A66">
        <v>65</v>
      </c>
      <c r="B66" s="15">
        <v>39794</v>
      </c>
      <c r="C66" s="11">
        <v>10.008</v>
      </c>
      <c r="D66" s="11">
        <f t="shared" si="4"/>
        <v>10.004971910112364</v>
      </c>
      <c r="E66" s="11">
        <f t="shared" si="5"/>
        <v>0.002192513649870499</v>
      </c>
      <c r="F66" s="11">
        <f t="shared" si="8"/>
        <v>10.011549451061976</v>
      </c>
      <c r="G66" s="11">
        <f t="shared" si="9"/>
        <v>9.998394369162751</v>
      </c>
    </row>
    <row r="67" spans="1:7" ht="15">
      <c r="A67">
        <v>66</v>
      </c>
      <c r="B67" s="15">
        <v>39797</v>
      </c>
      <c r="C67" s="11">
        <v>10.007</v>
      </c>
      <c r="D67" s="11">
        <f aca="true" t="shared" si="10" ref="D67:D98">$D$2</f>
        <v>10.004971910112364</v>
      </c>
      <c r="E67" s="11">
        <f aca="true" t="shared" si="11" ref="E67:E98">$E$2</f>
        <v>0.002192513649870499</v>
      </c>
      <c r="F67" s="11">
        <f t="shared" si="8"/>
        <v>10.011549451061976</v>
      </c>
      <c r="G67" s="11">
        <f t="shared" si="9"/>
        <v>9.998394369162751</v>
      </c>
    </row>
    <row r="68" spans="1:7" ht="15">
      <c r="A68">
        <v>67</v>
      </c>
      <c r="B68" s="15">
        <v>39798</v>
      </c>
      <c r="C68" s="11">
        <v>10.003</v>
      </c>
      <c r="D68" s="11">
        <f t="shared" si="10"/>
        <v>10.004971910112364</v>
      </c>
      <c r="E68" s="11">
        <f t="shared" si="11"/>
        <v>0.002192513649870499</v>
      </c>
      <c r="F68" s="11">
        <f t="shared" si="8"/>
        <v>10.011549451061976</v>
      </c>
      <c r="G68" s="11">
        <f t="shared" si="9"/>
        <v>9.998394369162751</v>
      </c>
    </row>
    <row r="69" spans="1:7" ht="15">
      <c r="A69">
        <v>68</v>
      </c>
      <c r="B69" s="15">
        <v>39800</v>
      </c>
      <c r="C69" s="11">
        <v>10.005</v>
      </c>
      <c r="D69" s="11">
        <f t="shared" si="10"/>
        <v>10.004971910112364</v>
      </c>
      <c r="E69" s="11">
        <f t="shared" si="11"/>
        <v>0.002192513649870499</v>
      </c>
      <c r="F69" s="11">
        <f t="shared" si="8"/>
        <v>10.011549451061976</v>
      </c>
      <c r="G69" s="11">
        <f t="shared" si="9"/>
        <v>9.998394369162751</v>
      </c>
    </row>
    <row r="70" spans="1:7" ht="15">
      <c r="A70">
        <v>69</v>
      </c>
      <c r="B70" s="15">
        <v>39801</v>
      </c>
      <c r="C70" s="11">
        <v>10.006</v>
      </c>
      <c r="D70" s="11">
        <f t="shared" si="10"/>
        <v>10.004971910112364</v>
      </c>
      <c r="E70" s="11">
        <f t="shared" si="11"/>
        <v>0.002192513649870499</v>
      </c>
      <c r="F70" s="11">
        <f t="shared" si="8"/>
        <v>10.011549451061976</v>
      </c>
      <c r="G70" s="11">
        <f t="shared" si="9"/>
        <v>9.998394369162751</v>
      </c>
    </row>
    <row r="71" spans="1:7" ht="15">
      <c r="A71">
        <v>70</v>
      </c>
      <c r="B71" s="15">
        <v>39804</v>
      </c>
      <c r="C71" s="11">
        <v>10.001</v>
      </c>
      <c r="D71" s="11">
        <f t="shared" si="10"/>
        <v>10.004971910112364</v>
      </c>
      <c r="E71" s="11">
        <f t="shared" si="11"/>
        <v>0.002192513649870499</v>
      </c>
      <c r="F71" s="11">
        <f t="shared" si="8"/>
        <v>10.011549451061976</v>
      </c>
      <c r="G71" s="11">
        <f t="shared" si="9"/>
        <v>9.998394369162751</v>
      </c>
    </row>
    <row r="72" spans="1:7" ht="15">
      <c r="A72">
        <v>71</v>
      </c>
      <c r="B72" s="15">
        <v>39805</v>
      </c>
      <c r="C72" s="11">
        <v>10.004</v>
      </c>
      <c r="D72" s="11">
        <f t="shared" si="10"/>
        <v>10.004971910112364</v>
      </c>
      <c r="E72" s="11">
        <f t="shared" si="11"/>
        <v>0.002192513649870499</v>
      </c>
      <c r="F72" s="11">
        <f t="shared" si="8"/>
        <v>10.011549451061976</v>
      </c>
      <c r="G72" s="11">
        <f t="shared" si="9"/>
        <v>9.998394369162751</v>
      </c>
    </row>
    <row r="73" spans="1:7" ht="15">
      <c r="A73">
        <v>72</v>
      </c>
      <c r="B73" s="15">
        <v>39811</v>
      </c>
      <c r="C73" s="11">
        <v>10.007</v>
      </c>
      <c r="D73" s="11">
        <f t="shared" si="10"/>
        <v>10.004971910112364</v>
      </c>
      <c r="E73" s="11">
        <f t="shared" si="11"/>
        <v>0.002192513649870499</v>
      </c>
      <c r="F73" s="11">
        <f t="shared" si="8"/>
        <v>10.011549451061976</v>
      </c>
      <c r="G73" s="11">
        <f t="shared" si="9"/>
        <v>9.998394369162751</v>
      </c>
    </row>
    <row r="74" spans="1:7" ht="15">
      <c r="A74">
        <v>73</v>
      </c>
      <c r="B74" s="15">
        <v>39812</v>
      </c>
      <c r="C74" s="11">
        <v>10.004</v>
      </c>
      <c r="D74" s="11">
        <f t="shared" si="10"/>
        <v>10.004971910112364</v>
      </c>
      <c r="E74" s="11">
        <f t="shared" si="11"/>
        <v>0.002192513649870499</v>
      </c>
      <c r="F74" s="11">
        <f t="shared" si="8"/>
        <v>10.011549451061976</v>
      </c>
      <c r="G74" s="11">
        <f t="shared" si="9"/>
        <v>9.998394369162751</v>
      </c>
    </row>
    <row r="75" spans="1:7" ht="15">
      <c r="A75">
        <v>74</v>
      </c>
      <c r="B75" s="15">
        <v>39828</v>
      </c>
      <c r="C75" s="11">
        <v>10.004</v>
      </c>
      <c r="D75" s="11">
        <f t="shared" si="10"/>
        <v>10.004971910112364</v>
      </c>
      <c r="E75" s="11">
        <f t="shared" si="11"/>
        <v>0.002192513649870499</v>
      </c>
      <c r="F75" s="11">
        <f t="shared" si="8"/>
        <v>10.011549451061976</v>
      </c>
      <c r="G75" s="11">
        <f t="shared" si="9"/>
        <v>9.998394369162751</v>
      </c>
    </row>
    <row r="76" spans="1:7" ht="15">
      <c r="A76">
        <v>75</v>
      </c>
      <c r="B76" s="15">
        <v>39829</v>
      </c>
      <c r="C76" s="11">
        <v>10.005</v>
      </c>
      <c r="D76" s="11">
        <f t="shared" si="10"/>
        <v>10.004971910112364</v>
      </c>
      <c r="E76" s="11">
        <f t="shared" si="11"/>
        <v>0.002192513649870499</v>
      </c>
      <c r="F76" s="11">
        <f t="shared" si="8"/>
        <v>10.011549451061976</v>
      </c>
      <c r="G76" s="11">
        <f t="shared" si="9"/>
        <v>9.998394369162751</v>
      </c>
    </row>
    <row r="77" spans="1:7" ht="15">
      <c r="A77">
        <v>76</v>
      </c>
      <c r="B77" s="15">
        <v>39832</v>
      </c>
      <c r="C77" s="11">
        <v>10.007</v>
      </c>
      <c r="D77" s="11">
        <f t="shared" si="10"/>
        <v>10.004971910112364</v>
      </c>
      <c r="E77" s="11">
        <f t="shared" si="11"/>
        <v>0.002192513649870499</v>
      </c>
      <c r="F77" s="11">
        <f t="shared" si="8"/>
        <v>10.011549451061976</v>
      </c>
      <c r="G77" s="11">
        <f t="shared" si="9"/>
        <v>9.998394369162751</v>
      </c>
    </row>
    <row r="78" spans="1:7" ht="15">
      <c r="A78">
        <v>77</v>
      </c>
      <c r="B78" s="15">
        <v>39834</v>
      </c>
      <c r="C78" s="11">
        <v>10.004</v>
      </c>
      <c r="D78" s="11">
        <f t="shared" si="10"/>
        <v>10.004971910112364</v>
      </c>
      <c r="E78" s="11">
        <f t="shared" si="11"/>
        <v>0.002192513649870499</v>
      </c>
      <c r="F78" s="11">
        <f t="shared" si="8"/>
        <v>10.011549451061976</v>
      </c>
      <c r="G78" s="11">
        <f t="shared" si="9"/>
        <v>9.998394369162751</v>
      </c>
    </row>
    <row r="79" spans="1:7" ht="15">
      <c r="A79">
        <v>78</v>
      </c>
      <c r="B79" s="15">
        <v>39835</v>
      </c>
      <c r="C79" s="11">
        <v>10.003</v>
      </c>
      <c r="D79" s="11">
        <f t="shared" si="10"/>
        <v>10.004971910112364</v>
      </c>
      <c r="E79" s="11">
        <f t="shared" si="11"/>
        <v>0.002192513649870499</v>
      </c>
      <c r="F79" s="11">
        <f t="shared" si="8"/>
        <v>10.011549451061976</v>
      </c>
      <c r="G79" s="11">
        <f t="shared" si="9"/>
        <v>9.998394369162751</v>
      </c>
    </row>
    <row r="80" spans="1:7" ht="15">
      <c r="A80">
        <v>79</v>
      </c>
      <c r="B80" s="15">
        <v>39836</v>
      </c>
      <c r="C80" s="11">
        <v>10.009</v>
      </c>
      <c r="D80" s="11">
        <f t="shared" si="10"/>
        <v>10.004971910112364</v>
      </c>
      <c r="E80" s="11">
        <f t="shared" si="11"/>
        <v>0.002192513649870499</v>
      </c>
      <c r="F80" s="11">
        <f t="shared" si="8"/>
        <v>10.011549451061976</v>
      </c>
      <c r="G80" s="11">
        <f t="shared" si="9"/>
        <v>9.998394369162751</v>
      </c>
    </row>
    <row r="81" spans="1:7" ht="15">
      <c r="A81">
        <v>80</v>
      </c>
      <c r="B81" s="15">
        <v>39842</v>
      </c>
      <c r="C81" s="11">
        <v>10.001</v>
      </c>
      <c r="D81" s="11">
        <f t="shared" si="10"/>
        <v>10.004971910112364</v>
      </c>
      <c r="E81" s="11">
        <f t="shared" si="11"/>
        <v>0.002192513649870499</v>
      </c>
      <c r="F81" s="11">
        <f t="shared" si="8"/>
        <v>10.011549451061976</v>
      </c>
      <c r="G81" s="11">
        <f t="shared" si="9"/>
        <v>9.998394369162751</v>
      </c>
    </row>
    <row r="82" spans="1:7" ht="15">
      <c r="A82">
        <v>81</v>
      </c>
      <c r="B82" s="15">
        <v>39843</v>
      </c>
      <c r="C82" s="11">
        <v>10.006</v>
      </c>
      <c r="D82" s="11">
        <f t="shared" si="10"/>
        <v>10.004971910112364</v>
      </c>
      <c r="E82" s="11">
        <f t="shared" si="11"/>
        <v>0.002192513649870499</v>
      </c>
      <c r="F82" s="11">
        <f t="shared" si="8"/>
        <v>10.011549451061976</v>
      </c>
      <c r="G82" s="11">
        <f t="shared" si="9"/>
        <v>9.998394369162751</v>
      </c>
    </row>
    <row r="83" spans="1:7" ht="15">
      <c r="A83">
        <v>82</v>
      </c>
      <c r="B83" s="15">
        <v>39846</v>
      </c>
      <c r="C83" s="11">
        <v>10.002</v>
      </c>
      <c r="D83" s="11">
        <f t="shared" si="10"/>
        <v>10.004971910112364</v>
      </c>
      <c r="E83" s="11">
        <f t="shared" si="11"/>
        <v>0.002192513649870499</v>
      </c>
      <c r="F83" s="11">
        <f t="shared" si="8"/>
        <v>10.011549451061976</v>
      </c>
      <c r="G83" s="11">
        <f t="shared" si="9"/>
        <v>9.998394369162751</v>
      </c>
    </row>
    <row r="84" spans="1:7" ht="15">
      <c r="A84">
        <v>83</v>
      </c>
      <c r="B84" s="15">
        <v>39848</v>
      </c>
      <c r="C84" s="11">
        <v>10.006</v>
      </c>
      <c r="D84" s="11">
        <f t="shared" si="10"/>
        <v>10.004971910112364</v>
      </c>
      <c r="E84" s="11">
        <f t="shared" si="11"/>
        <v>0.002192513649870499</v>
      </c>
      <c r="F84" s="11">
        <f t="shared" si="8"/>
        <v>10.011549451061976</v>
      </c>
      <c r="G84" s="11">
        <f t="shared" si="9"/>
        <v>9.998394369162751</v>
      </c>
    </row>
    <row r="85" spans="1:7" ht="15">
      <c r="A85">
        <v>84</v>
      </c>
      <c r="B85" s="15">
        <v>39853</v>
      </c>
      <c r="C85" s="11">
        <v>10.004</v>
      </c>
      <c r="D85" s="11">
        <f t="shared" si="10"/>
        <v>10.004971910112364</v>
      </c>
      <c r="E85" s="11">
        <f t="shared" si="11"/>
        <v>0.002192513649870499</v>
      </c>
      <c r="F85" s="11">
        <f t="shared" si="8"/>
        <v>10.011549451061976</v>
      </c>
      <c r="G85" s="11">
        <f t="shared" si="9"/>
        <v>9.998394369162751</v>
      </c>
    </row>
    <row r="86" spans="1:7" ht="15">
      <c r="A86">
        <v>85</v>
      </c>
      <c r="B86" s="15">
        <v>39854</v>
      </c>
      <c r="C86" s="11">
        <v>10.009</v>
      </c>
      <c r="D86" s="11">
        <f t="shared" si="10"/>
        <v>10.004971910112364</v>
      </c>
      <c r="E86" s="11">
        <f t="shared" si="11"/>
        <v>0.002192513649870499</v>
      </c>
      <c r="F86" s="11">
        <f t="shared" si="8"/>
        <v>10.011549451061976</v>
      </c>
      <c r="G86" s="11">
        <f t="shared" si="9"/>
        <v>9.998394369162751</v>
      </c>
    </row>
    <row r="87" spans="1:7" ht="15">
      <c r="A87">
        <v>86</v>
      </c>
      <c r="B87" s="15">
        <v>39856</v>
      </c>
      <c r="C87" s="11">
        <v>10.005</v>
      </c>
      <c r="D87" s="11">
        <f t="shared" si="10"/>
        <v>10.004971910112364</v>
      </c>
      <c r="E87" s="11">
        <f t="shared" si="11"/>
        <v>0.002192513649870499</v>
      </c>
      <c r="F87" s="11">
        <f t="shared" si="8"/>
        <v>10.011549451061976</v>
      </c>
      <c r="G87" s="11">
        <f t="shared" si="9"/>
        <v>9.998394369162751</v>
      </c>
    </row>
    <row r="88" spans="1:7" ht="15">
      <c r="A88">
        <v>87</v>
      </c>
      <c r="B88" s="15">
        <v>39857</v>
      </c>
      <c r="C88" s="11">
        <v>10.006</v>
      </c>
      <c r="D88" s="11">
        <f t="shared" si="10"/>
        <v>10.004971910112364</v>
      </c>
      <c r="E88" s="11">
        <f t="shared" si="11"/>
        <v>0.002192513649870499</v>
      </c>
      <c r="F88" s="11">
        <f t="shared" si="8"/>
        <v>10.011549451061976</v>
      </c>
      <c r="G88" s="11">
        <f t="shared" si="9"/>
        <v>9.998394369162751</v>
      </c>
    </row>
    <row r="89" spans="1:7" ht="15">
      <c r="A89">
        <v>88</v>
      </c>
      <c r="B89" s="15">
        <v>39860</v>
      </c>
      <c r="C89" s="11">
        <v>10.008</v>
      </c>
      <c r="D89" s="11">
        <f t="shared" si="10"/>
        <v>10.004971910112364</v>
      </c>
      <c r="E89" s="11">
        <f t="shared" si="11"/>
        <v>0.002192513649870499</v>
      </c>
      <c r="F89" s="11">
        <f aca="true" t="shared" si="12" ref="F89:F123">D89+(3*E89)</f>
        <v>10.011549451061976</v>
      </c>
      <c r="G89" s="11">
        <f aca="true" t="shared" si="13" ref="G89:G123">D89-(3*E89)</f>
        <v>9.998394369162751</v>
      </c>
    </row>
    <row r="90" spans="1:7" ht="15">
      <c r="A90">
        <v>89</v>
      </c>
      <c r="B90" s="15">
        <v>39861</v>
      </c>
      <c r="C90" s="11">
        <v>10.004</v>
      </c>
      <c r="D90" s="11">
        <f t="shared" si="10"/>
        <v>10.004971910112364</v>
      </c>
      <c r="E90" s="11">
        <f t="shared" si="11"/>
        <v>0.002192513649870499</v>
      </c>
      <c r="F90" s="11">
        <f t="shared" si="12"/>
        <v>10.011549451061976</v>
      </c>
      <c r="G90" s="11">
        <f t="shared" si="13"/>
        <v>9.998394369162751</v>
      </c>
    </row>
    <row r="91" spans="1:7" ht="15">
      <c r="A91">
        <v>90</v>
      </c>
      <c r="B91" s="15">
        <v>39862</v>
      </c>
      <c r="C91" s="11">
        <v>10.005</v>
      </c>
      <c r="D91" s="11">
        <f t="shared" si="10"/>
        <v>10.004971910112364</v>
      </c>
      <c r="E91" s="11">
        <f t="shared" si="11"/>
        <v>0.002192513649870499</v>
      </c>
      <c r="F91" s="11">
        <f t="shared" si="12"/>
        <v>10.011549451061976</v>
      </c>
      <c r="G91" s="11">
        <f t="shared" si="13"/>
        <v>9.998394369162751</v>
      </c>
    </row>
    <row r="92" spans="1:7" ht="15">
      <c r="A92">
        <v>91</v>
      </c>
      <c r="B92" s="15">
        <v>39864</v>
      </c>
      <c r="C92" s="11">
        <v>10</v>
      </c>
      <c r="D92" s="11">
        <f t="shared" si="10"/>
        <v>10.004971910112364</v>
      </c>
      <c r="E92" s="11">
        <f t="shared" si="11"/>
        <v>0.002192513649870499</v>
      </c>
      <c r="F92" s="11">
        <f t="shared" si="12"/>
        <v>10.011549451061976</v>
      </c>
      <c r="G92" s="11">
        <f t="shared" si="13"/>
        <v>9.998394369162751</v>
      </c>
    </row>
    <row r="93" spans="1:7" ht="15">
      <c r="A93">
        <v>92</v>
      </c>
      <c r="B93" s="15">
        <v>39865</v>
      </c>
      <c r="C93" s="11">
        <v>10.004</v>
      </c>
      <c r="D93" s="11">
        <f t="shared" si="10"/>
        <v>10.004971910112364</v>
      </c>
      <c r="E93" s="11">
        <f t="shared" si="11"/>
        <v>0.002192513649870499</v>
      </c>
      <c r="F93" s="11">
        <f t="shared" si="12"/>
        <v>10.011549451061976</v>
      </c>
      <c r="G93" s="11">
        <f t="shared" si="13"/>
        <v>9.998394369162751</v>
      </c>
    </row>
    <row r="94" spans="1:7" ht="15">
      <c r="A94">
        <v>93</v>
      </c>
      <c r="B94" s="15">
        <v>39867</v>
      </c>
      <c r="C94" s="11">
        <v>10.003</v>
      </c>
      <c r="D94" s="11">
        <f t="shared" si="10"/>
        <v>10.004971910112364</v>
      </c>
      <c r="E94" s="11">
        <f t="shared" si="11"/>
        <v>0.002192513649870499</v>
      </c>
      <c r="F94" s="11">
        <f t="shared" si="12"/>
        <v>10.011549451061976</v>
      </c>
      <c r="G94" s="11">
        <f t="shared" si="13"/>
        <v>9.998394369162751</v>
      </c>
    </row>
    <row r="95" spans="1:7" ht="15">
      <c r="A95">
        <v>94</v>
      </c>
      <c r="B95" s="15">
        <v>39868</v>
      </c>
      <c r="C95" s="11">
        <v>10.004</v>
      </c>
      <c r="D95" s="11">
        <f t="shared" si="10"/>
        <v>10.004971910112364</v>
      </c>
      <c r="E95" s="11">
        <f t="shared" si="11"/>
        <v>0.002192513649870499</v>
      </c>
      <c r="F95" s="11">
        <f t="shared" si="12"/>
        <v>10.011549451061976</v>
      </c>
      <c r="G95" s="11">
        <f t="shared" si="13"/>
        <v>9.998394369162751</v>
      </c>
    </row>
    <row r="96" spans="1:7" ht="15">
      <c r="A96">
        <v>95</v>
      </c>
      <c r="B96" s="15">
        <v>39869</v>
      </c>
      <c r="C96" s="11">
        <v>10.007</v>
      </c>
      <c r="D96" s="11">
        <f t="shared" si="10"/>
        <v>10.004971910112364</v>
      </c>
      <c r="E96" s="11">
        <f t="shared" si="11"/>
        <v>0.002192513649870499</v>
      </c>
      <c r="F96" s="11">
        <f t="shared" si="12"/>
        <v>10.011549451061976</v>
      </c>
      <c r="G96" s="11">
        <f t="shared" si="13"/>
        <v>9.998394369162751</v>
      </c>
    </row>
    <row r="97" spans="1:7" ht="15">
      <c r="A97">
        <v>96</v>
      </c>
      <c r="B97" s="15">
        <v>39870</v>
      </c>
      <c r="C97" s="11">
        <v>10.002</v>
      </c>
      <c r="D97" s="11">
        <f t="shared" si="10"/>
        <v>10.004971910112364</v>
      </c>
      <c r="E97" s="11">
        <f t="shared" si="11"/>
        <v>0.002192513649870499</v>
      </c>
      <c r="F97" s="11">
        <f t="shared" si="12"/>
        <v>10.011549451061976</v>
      </c>
      <c r="G97" s="11">
        <f t="shared" si="13"/>
        <v>9.998394369162751</v>
      </c>
    </row>
    <row r="98" spans="1:7" ht="15">
      <c r="A98">
        <v>97</v>
      </c>
      <c r="B98" s="15">
        <v>39871</v>
      </c>
      <c r="C98" s="11">
        <v>10.006</v>
      </c>
      <c r="D98" s="11">
        <f t="shared" si="10"/>
        <v>10.004971910112364</v>
      </c>
      <c r="E98" s="11">
        <f t="shared" si="11"/>
        <v>0.002192513649870499</v>
      </c>
      <c r="F98" s="11">
        <f t="shared" si="12"/>
        <v>10.011549451061976</v>
      </c>
      <c r="G98" s="11">
        <f t="shared" si="13"/>
        <v>9.998394369162751</v>
      </c>
    </row>
    <row r="99" spans="1:7" ht="15">
      <c r="A99">
        <v>98</v>
      </c>
      <c r="B99" s="15">
        <v>39874</v>
      </c>
      <c r="C99" s="11">
        <v>10.006</v>
      </c>
      <c r="D99" s="11">
        <f aca="true" t="shared" si="14" ref="D99:D123">$D$2</f>
        <v>10.004971910112364</v>
      </c>
      <c r="E99" s="11">
        <f aca="true" t="shared" si="15" ref="E99:E123">$E$2</f>
        <v>0.002192513649870499</v>
      </c>
      <c r="F99" s="11">
        <f t="shared" si="12"/>
        <v>10.011549451061976</v>
      </c>
      <c r="G99" s="11">
        <f t="shared" si="13"/>
        <v>9.998394369162751</v>
      </c>
    </row>
    <row r="100" spans="1:7" ht="15">
      <c r="A100">
        <v>99</v>
      </c>
      <c r="B100" s="15">
        <v>39875</v>
      </c>
      <c r="C100" s="11">
        <v>10.001</v>
      </c>
      <c r="D100" s="11">
        <f t="shared" si="14"/>
        <v>10.004971910112364</v>
      </c>
      <c r="E100" s="11">
        <f t="shared" si="15"/>
        <v>0.002192513649870499</v>
      </c>
      <c r="F100" s="11">
        <f t="shared" si="12"/>
        <v>10.011549451061976</v>
      </c>
      <c r="G100" s="11">
        <f t="shared" si="13"/>
        <v>9.998394369162751</v>
      </c>
    </row>
    <row r="101" spans="1:7" ht="15">
      <c r="A101">
        <v>100</v>
      </c>
      <c r="B101" s="15">
        <v>39876</v>
      </c>
      <c r="C101" s="11">
        <v>10.006</v>
      </c>
      <c r="D101" s="11">
        <f t="shared" si="14"/>
        <v>10.004971910112364</v>
      </c>
      <c r="E101" s="11">
        <f t="shared" si="15"/>
        <v>0.002192513649870499</v>
      </c>
      <c r="F101" s="11">
        <f t="shared" si="12"/>
        <v>10.011549451061976</v>
      </c>
      <c r="G101" s="11">
        <f t="shared" si="13"/>
        <v>9.998394369162751</v>
      </c>
    </row>
    <row r="102" spans="1:7" ht="15">
      <c r="A102">
        <v>101</v>
      </c>
      <c r="B102" s="15">
        <v>39878</v>
      </c>
      <c r="C102" s="11">
        <v>10.005</v>
      </c>
      <c r="D102" s="11">
        <f t="shared" si="14"/>
        <v>10.004971910112364</v>
      </c>
      <c r="E102" s="11">
        <f t="shared" si="15"/>
        <v>0.002192513649870499</v>
      </c>
      <c r="F102" s="11">
        <f t="shared" si="12"/>
        <v>10.011549451061976</v>
      </c>
      <c r="G102" s="11">
        <f t="shared" si="13"/>
        <v>9.998394369162751</v>
      </c>
    </row>
    <row r="103" spans="1:7" ht="15">
      <c r="A103">
        <v>102</v>
      </c>
      <c r="B103" s="15">
        <v>39879</v>
      </c>
      <c r="C103" s="11">
        <v>10.004</v>
      </c>
      <c r="D103" s="11">
        <f t="shared" si="14"/>
        <v>10.004971910112364</v>
      </c>
      <c r="E103" s="11">
        <f t="shared" si="15"/>
        <v>0.002192513649870499</v>
      </c>
      <c r="F103" s="11">
        <f t="shared" si="12"/>
        <v>10.011549451061976</v>
      </c>
      <c r="G103" s="11">
        <f t="shared" si="13"/>
        <v>9.998394369162751</v>
      </c>
    </row>
    <row r="104" spans="1:7" ht="15">
      <c r="A104">
        <v>103</v>
      </c>
      <c r="B104" s="15">
        <v>39880</v>
      </c>
      <c r="C104" s="11">
        <v>10.005</v>
      </c>
      <c r="D104" s="11">
        <f t="shared" si="14"/>
        <v>10.004971910112364</v>
      </c>
      <c r="E104" s="11">
        <f t="shared" si="15"/>
        <v>0.002192513649870499</v>
      </c>
      <c r="F104" s="11">
        <f t="shared" si="12"/>
        <v>10.011549451061976</v>
      </c>
      <c r="G104" s="11">
        <f t="shared" si="13"/>
        <v>9.998394369162751</v>
      </c>
    </row>
    <row r="105" spans="1:7" ht="15">
      <c r="A105">
        <v>104</v>
      </c>
      <c r="B105" s="15">
        <v>39881</v>
      </c>
      <c r="C105" s="11">
        <v>10.006</v>
      </c>
      <c r="D105" s="11">
        <f t="shared" si="14"/>
        <v>10.004971910112364</v>
      </c>
      <c r="E105" s="11">
        <f t="shared" si="15"/>
        <v>0.002192513649870499</v>
      </c>
      <c r="F105" s="11">
        <f t="shared" si="12"/>
        <v>10.011549451061976</v>
      </c>
      <c r="G105" s="11">
        <f t="shared" si="13"/>
        <v>9.998394369162751</v>
      </c>
    </row>
    <row r="106" spans="1:7" ht="15">
      <c r="A106">
        <v>105</v>
      </c>
      <c r="B106" s="15">
        <v>39883</v>
      </c>
      <c r="C106" s="11">
        <v>10.004</v>
      </c>
      <c r="D106" s="11">
        <f t="shared" si="14"/>
        <v>10.004971910112364</v>
      </c>
      <c r="E106" s="11">
        <f t="shared" si="15"/>
        <v>0.002192513649870499</v>
      </c>
      <c r="F106" s="11">
        <f t="shared" si="12"/>
        <v>10.011549451061976</v>
      </c>
      <c r="G106" s="11">
        <f t="shared" si="13"/>
        <v>9.998394369162751</v>
      </c>
    </row>
    <row r="107" spans="1:7" ht="15">
      <c r="A107">
        <v>106</v>
      </c>
      <c r="B107" s="15">
        <v>39884</v>
      </c>
      <c r="C107" s="11">
        <v>10.005</v>
      </c>
      <c r="D107" s="11">
        <f t="shared" si="14"/>
        <v>10.004971910112364</v>
      </c>
      <c r="E107" s="11">
        <f t="shared" si="15"/>
        <v>0.002192513649870499</v>
      </c>
      <c r="F107" s="11">
        <f t="shared" si="12"/>
        <v>10.011549451061976</v>
      </c>
      <c r="G107" s="11">
        <f t="shared" si="13"/>
        <v>9.998394369162751</v>
      </c>
    </row>
    <row r="108" spans="1:7" ht="15">
      <c r="A108">
        <v>107</v>
      </c>
      <c r="B108" s="15">
        <v>39885</v>
      </c>
      <c r="C108" s="11">
        <v>10.005</v>
      </c>
      <c r="D108" s="11">
        <f t="shared" si="14"/>
        <v>10.004971910112364</v>
      </c>
      <c r="E108" s="11">
        <f t="shared" si="15"/>
        <v>0.002192513649870499</v>
      </c>
      <c r="F108" s="11">
        <f t="shared" si="12"/>
        <v>10.011549451061976</v>
      </c>
      <c r="G108" s="11">
        <f t="shared" si="13"/>
        <v>9.998394369162751</v>
      </c>
    </row>
    <row r="109" spans="1:7" ht="15">
      <c r="A109">
        <v>108</v>
      </c>
      <c r="B109" s="15">
        <v>39895</v>
      </c>
      <c r="C109" s="11">
        <v>10.007</v>
      </c>
      <c r="D109" s="11">
        <f t="shared" si="14"/>
        <v>10.004971910112364</v>
      </c>
      <c r="E109" s="11">
        <f t="shared" si="15"/>
        <v>0.002192513649870499</v>
      </c>
      <c r="F109" s="11">
        <f t="shared" si="12"/>
        <v>10.011549451061976</v>
      </c>
      <c r="G109" s="11">
        <f t="shared" si="13"/>
        <v>9.998394369162751</v>
      </c>
    </row>
    <row r="110" spans="1:7" ht="15">
      <c r="A110">
        <v>109</v>
      </c>
      <c r="B110" s="15">
        <v>39896</v>
      </c>
      <c r="C110" s="11">
        <v>10.005</v>
      </c>
      <c r="D110" s="11">
        <f t="shared" si="14"/>
        <v>10.004971910112364</v>
      </c>
      <c r="E110" s="11">
        <f t="shared" si="15"/>
        <v>0.002192513649870499</v>
      </c>
      <c r="F110" s="11">
        <f t="shared" si="12"/>
        <v>10.011549451061976</v>
      </c>
      <c r="G110" s="11">
        <f t="shared" si="13"/>
        <v>9.998394369162751</v>
      </c>
    </row>
    <row r="111" spans="1:7" ht="15">
      <c r="A111">
        <v>110</v>
      </c>
      <c r="B111" s="15">
        <v>39897</v>
      </c>
      <c r="C111" s="11">
        <v>10.005</v>
      </c>
      <c r="D111" s="11">
        <f t="shared" si="14"/>
        <v>10.004971910112364</v>
      </c>
      <c r="E111" s="11">
        <f t="shared" si="15"/>
        <v>0.002192513649870499</v>
      </c>
      <c r="F111" s="11">
        <f t="shared" si="12"/>
        <v>10.011549451061976</v>
      </c>
      <c r="G111" s="11">
        <f t="shared" si="13"/>
        <v>9.998394369162751</v>
      </c>
    </row>
    <row r="112" spans="1:7" ht="15">
      <c r="A112">
        <v>111</v>
      </c>
      <c r="B112" s="15">
        <v>39902</v>
      </c>
      <c r="C112" s="11">
        <v>10.002</v>
      </c>
      <c r="D112" s="11">
        <f t="shared" si="14"/>
        <v>10.004971910112364</v>
      </c>
      <c r="E112" s="11">
        <f t="shared" si="15"/>
        <v>0.002192513649870499</v>
      </c>
      <c r="F112" s="11">
        <f t="shared" si="12"/>
        <v>10.011549451061976</v>
      </c>
      <c r="G112" s="11">
        <f t="shared" si="13"/>
        <v>9.998394369162751</v>
      </c>
    </row>
    <row r="113" spans="1:7" ht="15">
      <c r="A113">
        <v>112</v>
      </c>
      <c r="B113" s="15">
        <v>39903</v>
      </c>
      <c r="C113" s="11">
        <v>10.005</v>
      </c>
      <c r="D113" s="11">
        <f t="shared" si="14"/>
        <v>10.004971910112364</v>
      </c>
      <c r="E113" s="11">
        <f t="shared" si="15"/>
        <v>0.002192513649870499</v>
      </c>
      <c r="F113" s="11">
        <f t="shared" si="12"/>
        <v>10.011549451061976</v>
      </c>
      <c r="G113" s="11">
        <f t="shared" si="13"/>
        <v>9.998394369162751</v>
      </c>
    </row>
    <row r="114" spans="1:7" ht="15">
      <c r="A114">
        <v>113</v>
      </c>
      <c r="B114" s="15">
        <v>39904</v>
      </c>
      <c r="C114" s="11">
        <v>10.007</v>
      </c>
      <c r="D114" s="11">
        <f t="shared" si="14"/>
        <v>10.004971910112364</v>
      </c>
      <c r="E114" s="11">
        <f t="shared" si="15"/>
        <v>0.002192513649870499</v>
      </c>
      <c r="F114" s="11">
        <f t="shared" si="12"/>
        <v>10.011549451061976</v>
      </c>
      <c r="G114" s="11">
        <f t="shared" si="13"/>
        <v>9.998394369162751</v>
      </c>
    </row>
    <row r="115" spans="1:7" ht="15">
      <c r="A115">
        <v>114</v>
      </c>
      <c r="B115" s="15">
        <v>39909</v>
      </c>
      <c r="C115" s="11">
        <v>10.011</v>
      </c>
      <c r="D115" s="11">
        <f t="shared" si="14"/>
        <v>10.004971910112364</v>
      </c>
      <c r="E115" s="11">
        <f t="shared" si="15"/>
        <v>0.002192513649870499</v>
      </c>
      <c r="F115" s="11">
        <f t="shared" si="12"/>
        <v>10.011549451061976</v>
      </c>
      <c r="G115" s="11">
        <f t="shared" si="13"/>
        <v>9.998394369162751</v>
      </c>
    </row>
    <row r="116" spans="1:7" ht="15">
      <c r="A116">
        <v>115</v>
      </c>
      <c r="B116" s="15">
        <v>39910</v>
      </c>
      <c r="C116" s="11">
        <v>10.002</v>
      </c>
      <c r="D116" s="11">
        <f t="shared" si="14"/>
        <v>10.004971910112364</v>
      </c>
      <c r="E116" s="11">
        <f t="shared" si="15"/>
        <v>0.002192513649870499</v>
      </c>
      <c r="F116" s="11">
        <f t="shared" si="12"/>
        <v>10.011549451061976</v>
      </c>
      <c r="G116" s="11">
        <f t="shared" si="13"/>
        <v>9.998394369162751</v>
      </c>
    </row>
    <row r="117" spans="1:7" ht="15">
      <c r="A117">
        <v>116</v>
      </c>
      <c r="B117" s="15">
        <v>39913</v>
      </c>
      <c r="C117" s="11">
        <v>10.008</v>
      </c>
      <c r="D117" s="11">
        <f t="shared" si="14"/>
        <v>10.004971910112364</v>
      </c>
      <c r="E117" s="11">
        <f t="shared" si="15"/>
        <v>0.002192513649870499</v>
      </c>
      <c r="F117" s="11">
        <f t="shared" si="12"/>
        <v>10.011549451061976</v>
      </c>
      <c r="G117" s="11">
        <f t="shared" si="13"/>
        <v>9.998394369162751</v>
      </c>
    </row>
    <row r="118" spans="1:7" ht="15">
      <c r="A118">
        <v>117</v>
      </c>
      <c r="B118" s="15">
        <v>39918</v>
      </c>
      <c r="C118" s="11">
        <v>10.009</v>
      </c>
      <c r="D118" s="11">
        <f t="shared" si="14"/>
        <v>10.004971910112364</v>
      </c>
      <c r="E118" s="11">
        <f t="shared" si="15"/>
        <v>0.002192513649870499</v>
      </c>
      <c r="F118" s="11">
        <f t="shared" si="12"/>
        <v>10.011549451061976</v>
      </c>
      <c r="G118" s="11">
        <f t="shared" si="13"/>
        <v>9.998394369162751</v>
      </c>
    </row>
    <row r="119" spans="1:7" ht="15">
      <c r="A119">
        <v>118</v>
      </c>
      <c r="B119" s="15">
        <v>39920</v>
      </c>
      <c r="C119" s="11">
        <v>10.005</v>
      </c>
      <c r="D119" s="11">
        <f t="shared" si="14"/>
        <v>10.004971910112364</v>
      </c>
      <c r="E119" s="11">
        <f t="shared" si="15"/>
        <v>0.002192513649870499</v>
      </c>
      <c r="F119" s="11">
        <f t="shared" si="12"/>
        <v>10.011549451061976</v>
      </c>
      <c r="G119" s="11">
        <f t="shared" si="13"/>
        <v>9.998394369162751</v>
      </c>
    </row>
    <row r="120" spans="1:7" ht="15">
      <c r="A120">
        <v>119</v>
      </c>
      <c r="B120" s="15">
        <v>39938</v>
      </c>
      <c r="C120" s="11">
        <v>10.007</v>
      </c>
      <c r="D120" s="11">
        <f t="shared" si="14"/>
        <v>10.004971910112364</v>
      </c>
      <c r="E120" s="11">
        <f t="shared" si="15"/>
        <v>0.002192513649870499</v>
      </c>
      <c r="F120" s="11">
        <f t="shared" si="12"/>
        <v>10.011549451061976</v>
      </c>
      <c r="G120" s="11">
        <f t="shared" si="13"/>
        <v>9.998394369162751</v>
      </c>
    </row>
    <row r="121" spans="1:7" ht="15">
      <c r="A121">
        <v>120</v>
      </c>
      <c r="B121" s="15">
        <v>39940</v>
      </c>
      <c r="C121" s="11">
        <v>10.006</v>
      </c>
      <c r="D121" s="11">
        <f t="shared" si="14"/>
        <v>10.004971910112364</v>
      </c>
      <c r="E121" s="11">
        <f t="shared" si="15"/>
        <v>0.002192513649870499</v>
      </c>
      <c r="F121" s="11">
        <f t="shared" si="12"/>
        <v>10.011549451061976</v>
      </c>
      <c r="G121" s="11">
        <f t="shared" si="13"/>
        <v>9.998394369162751</v>
      </c>
    </row>
    <row r="122" spans="1:7" ht="15">
      <c r="A122">
        <v>121</v>
      </c>
      <c r="B122" s="15">
        <v>39953</v>
      </c>
      <c r="C122" s="11">
        <v>10.003</v>
      </c>
      <c r="D122" s="11">
        <f t="shared" si="14"/>
        <v>10.004971910112364</v>
      </c>
      <c r="E122" s="11">
        <f t="shared" si="15"/>
        <v>0.002192513649870499</v>
      </c>
      <c r="F122" s="11">
        <f t="shared" si="12"/>
        <v>10.011549451061976</v>
      </c>
      <c r="G122" s="11">
        <f t="shared" si="13"/>
        <v>9.998394369162751</v>
      </c>
    </row>
    <row r="123" spans="1:7" ht="15">
      <c r="A123">
        <v>122</v>
      </c>
      <c r="B123" s="15">
        <v>39954</v>
      </c>
      <c r="C123" s="11">
        <v>10.004</v>
      </c>
      <c r="D123" s="11">
        <f t="shared" si="14"/>
        <v>10.004971910112364</v>
      </c>
      <c r="E123" s="11">
        <f t="shared" si="15"/>
        <v>0.002192513649870499</v>
      </c>
      <c r="F123" s="11">
        <f t="shared" si="12"/>
        <v>10.011549451061976</v>
      </c>
      <c r="G123" s="11">
        <f t="shared" si="13"/>
        <v>9.998394369162751</v>
      </c>
    </row>
    <row r="124" spans="1:7" ht="15">
      <c r="A124">
        <v>123</v>
      </c>
      <c r="B124" s="18">
        <v>39959</v>
      </c>
      <c r="C124" s="19">
        <v>10.009</v>
      </c>
      <c r="D124" s="11">
        <f aca="true" t="shared" si="16" ref="D124:D179">$D$2</f>
        <v>10.004971910112364</v>
      </c>
      <c r="E124" s="11">
        <f aca="true" t="shared" si="17" ref="E124:E179">$E$2</f>
        <v>0.002192513649870499</v>
      </c>
      <c r="F124" s="11">
        <f aca="true" t="shared" si="18" ref="F124:F178">D124+(3*E124)</f>
        <v>10.011549451061976</v>
      </c>
      <c r="G124" s="11">
        <f aca="true" t="shared" si="19" ref="G124:G178">D124-(3*E124)</f>
        <v>9.998394369162751</v>
      </c>
    </row>
    <row r="125" spans="1:7" ht="15">
      <c r="A125">
        <v>124</v>
      </c>
      <c r="B125" s="18">
        <v>39965</v>
      </c>
      <c r="C125" s="19">
        <v>10.005</v>
      </c>
      <c r="D125" s="11">
        <f t="shared" si="16"/>
        <v>10.004971910112364</v>
      </c>
      <c r="E125" s="11">
        <f t="shared" si="17"/>
        <v>0.002192513649870499</v>
      </c>
      <c r="F125" s="11">
        <f t="shared" si="18"/>
        <v>10.011549451061976</v>
      </c>
      <c r="G125" s="11">
        <f t="shared" si="19"/>
        <v>9.998394369162751</v>
      </c>
    </row>
    <row r="126" spans="1:7" ht="15">
      <c r="A126">
        <v>125</v>
      </c>
      <c r="B126" s="15">
        <v>39967</v>
      </c>
      <c r="C126" s="11">
        <v>9.999</v>
      </c>
      <c r="D126" s="11">
        <f t="shared" si="16"/>
        <v>10.004971910112364</v>
      </c>
      <c r="E126" s="11">
        <f t="shared" si="17"/>
        <v>0.002192513649870499</v>
      </c>
      <c r="F126" s="11">
        <f t="shared" si="18"/>
        <v>10.011549451061976</v>
      </c>
      <c r="G126" s="11">
        <f t="shared" si="19"/>
        <v>9.998394369162751</v>
      </c>
    </row>
    <row r="127" spans="1:7" ht="15">
      <c r="A127">
        <v>126</v>
      </c>
      <c r="B127" s="15">
        <v>39968</v>
      </c>
      <c r="C127" s="11">
        <v>10.004</v>
      </c>
      <c r="D127" s="11">
        <f t="shared" si="16"/>
        <v>10.004971910112364</v>
      </c>
      <c r="E127" s="11">
        <f t="shared" si="17"/>
        <v>0.002192513649870499</v>
      </c>
      <c r="F127" s="11">
        <f t="shared" si="18"/>
        <v>10.011549451061976</v>
      </c>
      <c r="G127" s="11">
        <f t="shared" si="19"/>
        <v>9.998394369162751</v>
      </c>
    </row>
    <row r="128" spans="1:7" ht="15">
      <c r="A128">
        <v>127</v>
      </c>
      <c r="B128" s="15">
        <v>39969</v>
      </c>
      <c r="C128" s="11">
        <v>10.002</v>
      </c>
      <c r="D128" s="11">
        <f t="shared" si="16"/>
        <v>10.004971910112364</v>
      </c>
      <c r="E128" s="11">
        <f t="shared" si="17"/>
        <v>0.002192513649870499</v>
      </c>
      <c r="F128" s="11">
        <f t="shared" si="18"/>
        <v>10.011549451061976</v>
      </c>
      <c r="G128" s="11">
        <f t="shared" si="19"/>
        <v>9.998394369162751</v>
      </c>
    </row>
    <row r="129" spans="1:7" ht="15">
      <c r="A129">
        <v>128</v>
      </c>
      <c r="B129" s="15">
        <v>39989</v>
      </c>
      <c r="C129" s="11">
        <v>10.005</v>
      </c>
      <c r="D129" s="11">
        <f t="shared" si="16"/>
        <v>10.004971910112364</v>
      </c>
      <c r="E129" s="11">
        <f t="shared" si="17"/>
        <v>0.002192513649870499</v>
      </c>
      <c r="F129" s="11">
        <f t="shared" si="18"/>
        <v>10.011549451061976</v>
      </c>
      <c r="G129" s="11">
        <f t="shared" si="19"/>
        <v>9.998394369162751</v>
      </c>
    </row>
    <row r="130" spans="1:7" ht="15">
      <c r="A130">
        <v>129</v>
      </c>
      <c r="B130" s="15">
        <v>40002</v>
      </c>
      <c r="C130" s="11">
        <v>10.005</v>
      </c>
      <c r="D130" s="11">
        <f t="shared" si="16"/>
        <v>10.004971910112364</v>
      </c>
      <c r="E130" s="11">
        <f t="shared" si="17"/>
        <v>0.002192513649870499</v>
      </c>
      <c r="F130" s="11">
        <f t="shared" si="18"/>
        <v>10.011549451061976</v>
      </c>
      <c r="G130" s="11">
        <f t="shared" si="19"/>
        <v>9.998394369162751</v>
      </c>
    </row>
    <row r="131" spans="1:7" ht="15">
      <c r="A131">
        <v>130</v>
      </c>
      <c r="B131" s="15">
        <v>40003</v>
      </c>
      <c r="C131" s="11">
        <v>10.006</v>
      </c>
      <c r="D131" s="11">
        <f t="shared" si="16"/>
        <v>10.004971910112364</v>
      </c>
      <c r="E131" s="11">
        <f t="shared" si="17"/>
        <v>0.002192513649870499</v>
      </c>
      <c r="F131" s="11">
        <f t="shared" si="18"/>
        <v>10.011549451061976</v>
      </c>
      <c r="G131" s="11">
        <f t="shared" si="19"/>
        <v>9.998394369162751</v>
      </c>
    </row>
    <row r="132" spans="1:7" ht="15">
      <c r="A132">
        <v>131</v>
      </c>
      <c r="B132" s="15">
        <v>40007</v>
      </c>
      <c r="C132" s="11">
        <v>10.003</v>
      </c>
      <c r="D132" s="11">
        <f t="shared" si="16"/>
        <v>10.004971910112364</v>
      </c>
      <c r="E132" s="11">
        <f t="shared" si="17"/>
        <v>0.002192513649870499</v>
      </c>
      <c r="F132" s="11">
        <f t="shared" si="18"/>
        <v>10.011549451061976</v>
      </c>
      <c r="G132" s="11">
        <f t="shared" si="19"/>
        <v>9.998394369162751</v>
      </c>
    </row>
    <row r="133" spans="1:7" ht="15">
      <c r="A133">
        <v>132</v>
      </c>
      <c r="B133" s="15">
        <v>40008</v>
      </c>
      <c r="C133" s="11">
        <v>10</v>
      </c>
      <c r="D133" s="11">
        <f t="shared" si="16"/>
        <v>10.004971910112364</v>
      </c>
      <c r="E133" s="11">
        <f t="shared" si="17"/>
        <v>0.002192513649870499</v>
      </c>
      <c r="F133" s="11">
        <f t="shared" si="18"/>
        <v>10.011549451061976</v>
      </c>
      <c r="G133" s="11">
        <f t="shared" si="19"/>
        <v>9.998394369162751</v>
      </c>
    </row>
    <row r="134" spans="1:7" ht="15">
      <c r="A134">
        <v>133</v>
      </c>
      <c r="B134" s="15">
        <v>40009</v>
      </c>
      <c r="C134" s="11">
        <v>10.006</v>
      </c>
      <c r="D134" s="11">
        <f t="shared" si="16"/>
        <v>10.004971910112364</v>
      </c>
      <c r="E134" s="11">
        <f t="shared" si="17"/>
        <v>0.002192513649870499</v>
      </c>
      <c r="F134" s="11">
        <f t="shared" si="18"/>
        <v>10.011549451061976</v>
      </c>
      <c r="G134" s="11">
        <f t="shared" si="19"/>
        <v>9.998394369162751</v>
      </c>
    </row>
    <row r="135" spans="1:7" ht="15">
      <c r="A135">
        <v>134</v>
      </c>
      <c r="B135" s="15">
        <v>40011</v>
      </c>
      <c r="C135" s="11">
        <v>10.004</v>
      </c>
      <c r="D135" s="11">
        <f t="shared" si="16"/>
        <v>10.004971910112364</v>
      </c>
      <c r="E135" s="11">
        <f t="shared" si="17"/>
        <v>0.002192513649870499</v>
      </c>
      <c r="F135" s="11">
        <f t="shared" si="18"/>
        <v>10.011549451061976</v>
      </c>
      <c r="G135" s="11">
        <f t="shared" si="19"/>
        <v>9.998394369162751</v>
      </c>
    </row>
    <row r="136" spans="1:7" ht="15">
      <c r="A136">
        <v>135</v>
      </c>
      <c r="B136" s="15">
        <v>40016</v>
      </c>
      <c r="C136" s="11">
        <v>10.005</v>
      </c>
      <c r="D136" s="11">
        <f t="shared" si="16"/>
        <v>10.004971910112364</v>
      </c>
      <c r="E136" s="11">
        <f t="shared" si="17"/>
        <v>0.002192513649870499</v>
      </c>
      <c r="F136" s="11">
        <f t="shared" si="18"/>
        <v>10.011549451061976</v>
      </c>
      <c r="G136" s="11">
        <f t="shared" si="19"/>
        <v>9.998394369162751</v>
      </c>
    </row>
    <row r="137" spans="1:7" ht="15">
      <c r="A137">
        <v>136</v>
      </c>
      <c r="B137" s="15">
        <v>40018</v>
      </c>
      <c r="C137" s="11">
        <v>10.006</v>
      </c>
      <c r="D137" s="11">
        <f t="shared" si="16"/>
        <v>10.004971910112364</v>
      </c>
      <c r="E137" s="11">
        <f t="shared" si="17"/>
        <v>0.002192513649870499</v>
      </c>
      <c r="F137" s="11">
        <f t="shared" si="18"/>
        <v>10.011549451061976</v>
      </c>
      <c r="G137" s="11">
        <f t="shared" si="19"/>
        <v>9.998394369162751</v>
      </c>
    </row>
    <row r="138" spans="1:7" ht="15">
      <c r="A138">
        <v>137</v>
      </c>
      <c r="B138" s="15">
        <v>40021</v>
      </c>
      <c r="C138" s="11">
        <v>10.008</v>
      </c>
      <c r="D138" s="11">
        <f t="shared" si="16"/>
        <v>10.004971910112364</v>
      </c>
      <c r="E138" s="11">
        <f t="shared" si="17"/>
        <v>0.002192513649870499</v>
      </c>
      <c r="F138" s="11">
        <f t="shared" si="18"/>
        <v>10.011549451061976</v>
      </c>
      <c r="G138" s="11">
        <f t="shared" si="19"/>
        <v>9.998394369162751</v>
      </c>
    </row>
    <row r="139" spans="1:7" ht="15">
      <c r="A139">
        <v>138</v>
      </c>
      <c r="B139" s="15">
        <v>40022</v>
      </c>
      <c r="C139" s="11">
        <v>10.007</v>
      </c>
      <c r="D139" s="11">
        <f t="shared" si="16"/>
        <v>10.004971910112364</v>
      </c>
      <c r="E139" s="11">
        <f t="shared" si="17"/>
        <v>0.002192513649870499</v>
      </c>
      <c r="F139" s="11">
        <f t="shared" si="18"/>
        <v>10.011549451061976</v>
      </c>
      <c r="G139" s="11">
        <f t="shared" si="19"/>
        <v>9.998394369162751</v>
      </c>
    </row>
    <row r="140" spans="1:7" ht="15">
      <c r="A140">
        <v>139</v>
      </c>
      <c r="B140" s="15">
        <v>40023</v>
      </c>
      <c r="C140" s="11">
        <v>10.006</v>
      </c>
      <c r="D140" s="11">
        <f t="shared" si="16"/>
        <v>10.004971910112364</v>
      </c>
      <c r="E140" s="11">
        <f t="shared" si="17"/>
        <v>0.002192513649870499</v>
      </c>
      <c r="F140" s="11">
        <f t="shared" si="18"/>
        <v>10.011549451061976</v>
      </c>
      <c r="G140" s="11">
        <f t="shared" si="19"/>
        <v>9.998394369162751</v>
      </c>
    </row>
    <row r="141" spans="1:7" ht="15">
      <c r="A141">
        <v>140</v>
      </c>
      <c r="B141" s="15">
        <v>40058</v>
      </c>
      <c r="C141" s="11">
        <v>10.006</v>
      </c>
      <c r="D141" s="11">
        <f t="shared" si="16"/>
        <v>10.004971910112364</v>
      </c>
      <c r="E141" s="11">
        <f t="shared" si="17"/>
        <v>0.002192513649870499</v>
      </c>
      <c r="F141" s="11">
        <f t="shared" si="18"/>
        <v>10.011549451061976</v>
      </c>
      <c r="G141" s="11">
        <f t="shared" si="19"/>
        <v>9.998394369162751</v>
      </c>
    </row>
    <row r="142" spans="1:7" ht="15">
      <c r="A142">
        <v>141</v>
      </c>
      <c r="B142" s="15">
        <v>40065</v>
      </c>
      <c r="C142" s="11">
        <v>10.003</v>
      </c>
      <c r="D142" s="11">
        <f t="shared" si="16"/>
        <v>10.004971910112364</v>
      </c>
      <c r="E142" s="11">
        <f t="shared" si="17"/>
        <v>0.002192513649870499</v>
      </c>
      <c r="F142" s="11">
        <f t="shared" si="18"/>
        <v>10.011549451061976</v>
      </c>
      <c r="G142" s="11">
        <f t="shared" si="19"/>
        <v>9.998394369162751</v>
      </c>
    </row>
    <row r="143" spans="1:7" ht="15">
      <c r="A143">
        <v>142</v>
      </c>
      <c r="B143" s="15">
        <v>40072</v>
      </c>
      <c r="C143" s="11">
        <v>10.005</v>
      </c>
      <c r="D143" s="11">
        <f t="shared" si="16"/>
        <v>10.004971910112364</v>
      </c>
      <c r="E143" s="11">
        <f t="shared" si="17"/>
        <v>0.002192513649870499</v>
      </c>
      <c r="F143" s="11">
        <f t="shared" si="18"/>
        <v>10.011549451061976</v>
      </c>
      <c r="G143" s="11">
        <f t="shared" si="19"/>
        <v>9.998394369162751</v>
      </c>
    </row>
    <row r="144" spans="1:7" ht="15">
      <c r="A144">
        <v>143</v>
      </c>
      <c r="B144" s="15">
        <v>40073</v>
      </c>
      <c r="C144" s="11">
        <v>10.004</v>
      </c>
      <c r="D144" s="11">
        <f t="shared" si="16"/>
        <v>10.004971910112364</v>
      </c>
      <c r="E144" s="11">
        <f t="shared" si="17"/>
        <v>0.002192513649870499</v>
      </c>
      <c r="F144" s="11">
        <f t="shared" si="18"/>
        <v>10.011549451061976</v>
      </c>
      <c r="G144" s="11">
        <f t="shared" si="19"/>
        <v>9.998394369162751</v>
      </c>
    </row>
    <row r="145" spans="1:7" ht="15">
      <c r="A145">
        <v>144</v>
      </c>
      <c r="B145" s="15">
        <v>40079</v>
      </c>
      <c r="C145" s="11">
        <v>10.006</v>
      </c>
      <c r="D145" s="11">
        <f t="shared" si="16"/>
        <v>10.004971910112364</v>
      </c>
      <c r="E145" s="11">
        <f t="shared" si="17"/>
        <v>0.002192513649870499</v>
      </c>
      <c r="F145" s="11">
        <f t="shared" si="18"/>
        <v>10.011549451061976</v>
      </c>
      <c r="G145" s="11">
        <f t="shared" si="19"/>
        <v>9.998394369162751</v>
      </c>
    </row>
    <row r="146" spans="1:7" ht="15">
      <c r="A146">
        <v>145</v>
      </c>
      <c r="B146" s="15">
        <v>40084</v>
      </c>
      <c r="C146" s="11">
        <v>10.004</v>
      </c>
      <c r="D146" s="11">
        <f t="shared" si="16"/>
        <v>10.004971910112364</v>
      </c>
      <c r="E146" s="11">
        <f t="shared" si="17"/>
        <v>0.002192513649870499</v>
      </c>
      <c r="F146" s="11">
        <f t="shared" si="18"/>
        <v>10.011549451061976</v>
      </c>
      <c r="G146" s="11">
        <f t="shared" si="19"/>
        <v>9.998394369162751</v>
      </c>
    </row>
    <row r="147" spans="1:7" ht="15">
      <c r="A147">
        <v>146</v>
      </c>
      <c r="B147" s="15">
        <v>40086</v>
      </c>
      <c r="C147" s="11">
        <v>10.007</v>
      </c>
      <c r="D147" s="11">
        <f t="shared" si="16"/>
        <v>10.004971910112364</v>
      </c>
      <c r="E147" s="11">
        <f t="shared" si="17"/>
        <v>0.002192513649870499</v>
      </c>
      <c r="F147" s="11">
        <f t="shared" si="18"/>
        <v>10.011549451061976</v>
      </c>
      <c r="G147" s="11">
        <f t="shared" si="19"/>
        <v>9.998394369162751</v>
      </c>
    </row>
    <row r="148" spans="1:7" ht="15">
      <c r="A148">
        <v>147</v>
      </c>
      <c r="B148" s="15">
        <v>40094</v>
      </c>
      <c r="C148" s="11">
        <v>10.003</v>
      </c>
      <c r="D148" s="11">
        <f t="shared" si="16"/>
        <v>10.004971910112364</v>
      </c>
      <c r="E148" s="11">
        <f t="shared" si="17"/>
        <v>0.002192513649870499</v>
      </c>
      <c r="F148" s="11">
        <f t="shared" si="18"/>
        <v>10.011549451061976</v>
      </c>
      <c r="G148" s="11">
        <f t="shared" si="19"/>
        <v>9.998394369162751</v>
      </c>
    </row>
    <row r="149" spans="1:7" ht="15">
      <c r="A149">
        <v>148</v>
      </c>
      <c r="B149" s="15">
        <v>40107</v>
      </c>
      <c r="C149" s="11">
        <v>10.003</v>
      </c>
      <c r="D149" s="11">
        <f t="shared" si="16"/>
        <v>10.004971910112364</v>
      </c>
      <c r="E149" s="11">
        <f t="shared" si="17"/>
        <v>0.002192513649870499</v>
      </c>
      <c r="F149" s="11">
        <f t="shared" si="18"/>
        <v>10.011549451061976</v>
      </c>
      <c r="G149" s="11">
        <f t="shared" si="19"/>
        <v>9.998394369162751</v>
      </c>
    </row>
    <row r="150" spans="1:7" ht="15">
      <c r="A150">
        <v>149</v>
      </c>
      <c r="B150" s="15">
        <v>40108</v>
      </c>
      <c r="C150" s="11">
        <v>10.004</v>
      </c>
      <c r="D150" s="11">
        <f t="shared" si="16"/>
        <v>10.004971910112364</v>
      </c>
      <c r="E150" s="11">
        <f t="shared" si="17"/>
        <v>0.002192513649870499</v>
      </c>
      <c r="F150" s="11">
        <f t="shared" si="18"/>
        <v>10.011549451061976</v>
      </c>
      <c r="G150" s="11">
        <f t="shared" si="19"/>
        <v>9.998394369162751</v>
      </c>
    </row>
    <row r="151" spans="1:7" ht="15">
      <c r="A151">
        <v>150</v>
      </c>
      <c r="B151" s="15">
        <v>40109</v>
      </c>
      <c r="C151" s="11">
        <v>10.003</v>
      </c>
      <c r="D151" s="11">
        <f t="shared" si="16"/>
        <v>10.004971910112364</v>
      </c>
      <c r="E151" s="11">
        <f t="shared" si="17"/>
        <v>0.002192513649870499</v>
      </c>
      <c r="F151" s="11">
        <f t="shared" si="18"/>
        <v>10.011549451061976</v>
      </c>
      <c r="G151" s="11">
        <f t="shared" si="19"/>
        <v>9.998394369162751</v>
      </c>
    </row>
    <row r="152" spans="1:7" ht="15">
      <c r="A152">
        <v>151</v>
      </c>
      <c r="B152" s="15">
        <v>40112</v>
      </c>
      <c r="C152" s="11">
        <v>10.004</v>
      </c>
      <c r="D152" s="11">
        <f t="shared" si="16"/>
        <v>10.004971910112364</v>
      </c>
      <c r="E152" s="11">
        <f t="shared" si="17"/>
        <v>0.002192513649870499</v>
      </c>
      <c r="F152" s="11">
        <f t="shared" si="18"/>
        <v>10.011549451061976</v>
      </c>
      <c r="G152" s="11">
        <f t="shared" si="19"/>
        <v>9.998394369162751</v>
      </c>
    </row>
    <row r="153" spans="1:7" ht="15">
      <c r="A153">
        <v>152</v>
      </c>
      <c r="B153" s="15">
        <v>40114</v>
      </c>
      <c r="C153" s="11">
        <v>10.002</v>
      </c>
      <c r="D153" s="11">
        <f t="shared" si="16"/>
        <v>10.004971910112364</v>
      </c>
      <c r="E153" s="11">
        <f t="shared" si="17"/>
        <v>0.002192513649870499</v>
      </c>
      <c r="F153" s="11">
        <f t="shared" si="18"/>
        <v>10.011549451061976</v>
      </c>
      <c r="G153" s="11">
        <f t="shared" si="19"/>
        <v>9.998394369162751</v>
      </c>
    </row>
    <row r="154" spans="1:7" ht="15">
      <c r="A154">
        <v>153</v>
      </c>
      <c r="B154" s="15">
        <v>40115</v>
      </c>
      <c r="C154" s="11">
        <v>10.003</v>
      </c>
      <c r="D154" s="11">
        <f t="shared" si="16"/>
        <v>10.004971910112364</v>
      </c>
      <c r="E154" s="11">
        <f t="shared" si="17"/>
        <v>0.002192513649870499</v>
      </c>
      <c r="F154" s="11">
        <f t="shared" si="18"/>
        <v>10.011549451061976</v>
      </c>
      <c r="G154" s="11">
        <f t="shared" si="19"/>
        <v>9.998394369162751</v>
      </c>
    </row>
    <row r="155" spans="1:7" ht="15">
      <c r="A155">
        <v>154</v>
      </c>
      <c r="B155" s="15">
        <v>40116</v>
      </c>
      <c r="C155" s="11">
        <v>10.003</v>
      </c>
      <c r="D155" s="11">
        <f t="shared" si="16"/>
        <v>10.004971910112364</v>
      </c>
      <c r="E155" s="11">
        <f t="shared" si="17"/>
        <v>0.002192513649870499</v>
      </c>
      <c r="F155" s="11">
        <f t="shared" si="18"/>
        <v>10.011549451061976</v>
      </c>
      <c r="G155" s="11">
        <f t="shared" si="19"/>
        <v>9.998394369162751</v>
      </c>
    </row>
    <row r="156" spans="1:7" ht="15">
      <c r="A156">
        <v>155</v>
      </c>
      <c r="B156" s="15">
        <v>40119</v>
      </c>
      <c r="C156" s="11">
        <v>10.006</v>
      </c>
      <c r="D156" s="11">
        <f t="shared" si="16"/>
        <v>10.004971910112364</v>
      </c>
      <c r="E156" s="11">
        <f t="shared" si="17"/>
        <v>0.002192513649870499</v>
      </c>
      <c r="F156" s="11">
        <f t="shared" si="18"/>
        <v>10.011549451061976</v>
      </c>
      <c r="G156" s="11">
        <f t="shared" si="19"/>
        <v>9.998394369162751</v>
      </c>
    </row>
    <row r="157" spans="1:7" ht="15">
      <c r="A157">
        <v>156</v>
      </c>
      <c r="B157" s="15">
        <v>40120</v>
      </c>
      <c r="C157" s="11">
        <v>10.008</v>
      </c>
      <c r="D157" s="11">
        <f t="shared" si="16"/>
        <v>10.004971910112364</v>
      </c>
      <c r="E157" s="11">
        <f t="shared" si="17"/>
        <v>0.002192513649870499</v>
      </c>
      <c r="F157" s="11">
        <f t="shared" si="18"/>
        <v>10.011549451061976</v>
      </c>
      <c r="G157" s="11">
        <f t="shared" si="19"/>
        <v>9.998394369162751</v>
      </c>
    </row>
    <row r="158" spans="1:7" ht="15">
      <c r="A158">
        <v>157</v>
      </c>
      <c r="B158" s="15">
        <v>40121</v>
      </c>
      <c r="C158" s="11">
        <v>10.002</v>
      </c>
      <c r="D158" s="11">
        <f t="shared" si="16"/>
        <v>10.004971910112364</v>
      </c>
      <c r="E158" s="11">
        <f t="shared" si="17"/>
        <v>0.002192513649870499</v>
      </c>
      <c r="F158" s="11">
        <f t="shared" si="18"/>
        <v>10.011549451061976</v>
      </c>
      <c r="G158" s="11">
        <f t="shared" si="19"/>
        <v>9.998394369162751</v>
      </c>
    </row>
    <row r="159" spans="1:7" ht="15">
      <c r="A159">
        <v>158</v>
      </c>
      <c r="B159" s="15">
        <v>40123</v>
      </c>
      <c r="C159" s="11">
        <v>10.001</v>
      </c>
      <c r="D159" s="11">
        <f t="shared" si="16"/>
        <v>10.004971910112364</v>
      </c>
      <c r="E159" s="11">
        <f t="shared" si="17"/>
        <v>0.002192513649870499</v>
      </c>
      <c r="F159" s="11">
        <f t="shared" si="18"/>
        <v>10.011549451061976</v>
      </c>
      <c r="G159" s="11">
        <f t="shared" si="19"/>
        <v>9.998394369162751</v>
      </c>
    </row>
    <row r="160" spans="1:7" ht="15">
      <c r="A160">
        <v>159</v>
      </c>
      <c r="B160" s="15">
        <v>40124</v>
      </c>
      <c r="C160" s="11">
        <v>10.002</v>
      </c>
      <c r="D160" s="11">
        <f t="shared" si="16"/>
        <v>10.004971910112364</v>
      </c>
      <c r="E160" s="11">
        <f t="shared" si="17"/>
        <v>0.002192513649870499</v>
      </c>
      <c r="F160" s="11">
        <f t="shared" si="18"/>
        <v>10.011549451061976</v>
      </c>
      <c r="G160" s="11">
        <f t="shared" si="19"/>
        <v>9.998394369162751</v>
      </c>
    </row>
    <row r="161" spans="1:7" ht="15">
      <c r="A161">
        <v>160</v>
      </c>
      <c r="B161" s="15">
        <v>40125</v>
      </c>
      <c r="C161" s="11">
        <v>10.004</v>
      </c>
      <c r="D161" s="11">
        <f t="shared" si="16"/>
        <v>10.004971910112364</v>
      </c>
      <c r="E161" s="11">
        <f t="shared" si="17"/>
        <v>0.002192513649870499</v>
      </c>
      <c r="F161" s="11">
        <f t="shared" si="18"/>
        <v>10.011549451061976</v>
      </c>
      <c r="G161" s="11">
        <f t="shared" si="19"/>
        <v>9.998394369162751</v>
      </c>
    </row>
    <row r="162" spans="1:7" ht="15">
      <c r="A162">
        <v>161</v>
      </c>
      <c r="B162" s="15">
        <v>40126</v>
      </c>
      <c r="C162" s="11">
        <v>10.002</v>
      </c>
      <c r="D162" s="11">
        <f t="shared" si="16"/>
        <v>10.004971910112364</v>
      </c>
      <c r="E162" s="11">
        <f t="shared" si="17"/>
        <v>0.002192513649870499</v>
      </c>
      <c r="F162" s="11">
        <f t="shared" si="18"/>
        <v>10.011549451061976</v>
      </c>
      <c r="G162" s="11">
        <f t="shared" si="19"/>
        <v>9.998394369162751</v>
      </c>
    </row>
    <row r="163" spans="1:7" ht="15">
      <c r="A163">
        <v>162</v>
      </c>
      <c r="B163" s="15">
        <v>40127</v>
      </c>
      <c r="C163" s="11">
        <v>10.004</v>
      </c>
      <c r="D163" s="11">
        <f t="shared" si="16"/>
        <v>10.004971910112364</v>
      </c>
      <c r="E163" s="11">
        <f t="shared" si="17"/>
        <v>0.002192513649870499</v>
      </c>
      <c r="F163" s="11">
        <f t="shared" si="18"/>
        <v>10.011549451061976</v>
      </c>
      <c r="G163" s="11">
        <f t="shared" si="19"/>
        <v>9.998394369162751</v>
      </c>
    </row>
    <row r="164" spans="1:7" ht="15">
      <c r="A164">
        <v>163</v>
      </c>
      <c r="B164" s="15">
        <v>40128</v>
      </c>
      <c r="C164" s="11">
        <v>10.002</v>
      </c>
      <c r="D164" s="11">
        <f t="shared" si="16"/>
        <v>10.004971910112364</v>
      </c>
      <c r="E164" s="11">
        <f t="shared" si="17"/>
        <v>0.002192513649870499</v>
      </c>
      <c r="F164" s="11">
        <f t="shared" si="18"/>
        <v>10.011549451061976</v>
      </c>
      <c r="G164" s="11">
        <f t="shared" si="19"/>
        <v>9.998394369162751</v>
      </c>
    </row>
    <row r="165" spans="1:7" ht="15">
      <c r="A165">
        <v>164</v>
      </c>
      <c r="B165" s="15">
        <v>40129</v>
      </c>
      <c r="C165" s="11">
        <v>10.005</v>
      </c>
      <c r="D165" s="11">
        <f t="shared" si="16"/>
        <v>10.004971910112364</v>
      </c>
      <c r="E165" s="11">
        <f t="shared" si="17"/>
        <v>0.002192513649870499</v>
      </c>
      <c r="F165" s="11">
        <f t="shared" si="18"/>
        <v>10.011549451061976</v>
      </c>
      <c r="G165" s="11">
        <f t="shared" si="19"/>
        <v>9.998394369162751</v>
      </c>
    </row>
    <row r="166" spans="1:7" ht="15">
      <c r="A166">
        <v>165</v>
      </c>
      <c r="B166" s="15">
        <v>40130</v>
      </c>
      <c r="C166" s="11">
        <v>10.003</v>
      </c>
      <c r="D166" s="11">
        <f t="shared" si="16"/>
        <v>10.004971910112364</v>
      </c>
      <c r="E166" s="11">
        <f t="shared" si="17"/>
        <v>0.002192513649870499</v>
      </c>
      <c r="F166" s="11">
        <f t="shared" si="18"/>
        <v>10.011549451061976</v>
      </c>
      <c r="G166" s="11">
        <f t="shared" si="19"/>
        <v>9.998394369162751</v>
      </c>
    </row>
    <row r="167" spans="1:7" ht="15">
      <c r="A167">
        <v>166</v>
      </c>
      <c r="B167" s="15">
        <v>40132</v>
      </c>
      <c r="C167" s="11">
        <v>10.002</v>
      </c>
      <c r="D167" s="11">
        <f t="shared" si="16"/>
        <v>10.004971910112364</v>
      </c>
      <c r="E167" s="11">
        <f t="shared" si="17"/>
        <v>0.002192513649870499</v>
      </c>
      <c r="F167" s="11">
        <f t="shared" si="18"/>
        <v>10.011549451061976</v>
      </c>
      <c r="G167" s="11">
        <f t="shared" si="19"/>
        <v>9.998394369162751</v>
      </c>
    </row>
    <row r="168" spans="1:7" ht="15">
      <c r="A168">
        <v>167</v>
      </c>
      <c r="B168" s="15">
        <v>40134</v>
      </c>
      <c r="C168" s="11">
        <v>10.002</v>
      </c>
      <c r="D168" s="11">
        <f t="shared" si="16"/>
        <v>10.004971910112364</v>
      </c>
      <c r="E168" s="11">
        <f t="shared" si="17"/>
        <v>0.002192513649870499</v>
      </c>
      <c r="F168" s="11">
        <f t="shared" si="18"/>
        <v>10.011549451061976</v>
      </c>
      <c r="G168" s="11">
        <f t="shared" si="19"/>
        <v>9.998394369162751</v>
      </c>
    </row>
    <row r="169" spans="1:7" ht="15">
      <c r="A169">
        <v>168</v>
      </c>
      <c r="B169" s="15">
        <v>40135</v>
      </c>
      <c r="C169" s="11">
        <v>10.004</v>
      </c>
      <c r="D169" s="11">
        <f t="shared" si="16"/>
        <v>10.004971910112364</v>
      </c>
      <c r="E169" s="11">
        <f t="shared" si="17"/>
        <v>0.002192513649870499</v>
      </c>
      <c r="F169" s="11">
        <f t="shared" si="18"/>
        <v>10.011549451061976</v>
      </c>
      <c r="G169" s="11">
        <f t="shared" si="19"/>
        <v>9.998394369162751</v>
      </c>
    </row>
    <row r="170" spans="1:7" ht="15">
      <c r="A170">
        <v>169</v>
      </c>
      <c r="B170" s="15">
        <v>40136</v>
      </c>
      <c r="C170" s="11">
        <v>10.005</v>
      </c>
      <c r="D170" s="11">
        <f t="shared" si="16"/>
        <v>10.004971910112364</v>
      </c>
      <c r="E170" s="11">
        <f t="shared" si="17"/>
        <v>0.002192513649870499</v>
      </c>
      <c r="F170" s="11">
        <f t="shared" si="18"/>
        <v>10.011549451061976</v>
      </c>
      <c r="G170" s="11">
        <f t="shared" si="19"/>
        <v>9.998394369162751</v>
      </c>
    </row>
    <row r="171" spans="1:7" ht="15">
      <c r="A171">
        <v>170</v>
      </c>
      <c r="B171" s="15">
        <v>40137</v>
      </c>
      <c r="C171" s="11">
        <v>10.004</v>
      </c>
      <c r="D171" s="11">
        <f t="shared" si="16"/>
        <v>10.004971910112364</v>
      </c>
      <c r="E171" s="11">
        <f t="shared" si="17"/>
        <v>0.002192513649870499</v>
      </c>
      <c r="F171" s="11">
        <f t="shared" si="18"/>
        <v>10.011549451061976</v>
      </c>
      <c r="G171" s="11">
        <f t="shared" si="19"/>
        <v>9.998394369162751</v>
      </c>
    </row>
    <row r="172" spans="1:7" ht="15">
      <c r="A172">
        <v>171</v>
      </c>
      <c r="B172" s="15">
        <v>40138</v>
      </c>
      <c r="C172" s="11">
        <v>10.003</v>
      </c>
      <c r="D172" s="11">
        <f t="shared" si="16"/>
        <v>10.004971910112364</v>
      </c>
      <c r="E172" s="11">
        <f t="shared" si="17"/>
        <v>0.002192513649870499</v>
      </c>
      <c r="F172" s="11">
        <f t="shared" si="18"/>
        <v>10.011549451061976</v>
      </c>
      <c r="G172" s="11">
        <f t="shared" si="19"/>
        <v>9.998394369162751</v>
      </c>
    </row>
    <row r="173" spans="1:7" ht="15">
      <c r="A173">
        <v>172</v>
      </c>
      <c r="B173" s="15">
        <v>40140</v>
      </c>
      <c r="C173" s="11">
        <v>10.003</v>
      </c>
      <c r="D173" s="11">
        <f t="shared" si="16"/>
        <v>10.004971910112364</v>
      </c>
      <c r="E173" s="11">
        <f t="shared" si="17"/>
        <v>0.002192513649870499</v>
      </c>
      <c r="F173" s="11">
        <f t="shared" si="18"/>
        <v>10.011549451061976</v>
      </c>
      <c r="G173" s="11">
        <f t="shared" si="19"/>
        <v>9.998394369162751</v>
      </c>
    </row>
    <row r="174" spans="1:7" ht="15">
      <c r="A174">
        <v>173</v>
      </c>
      <c r="B174" s="15">
        <v>40149</v>
      </c>
      <c r="C174" s="11">
        <v>10.005</v>
      </c>
      <c r="D174" s="11">
        <f t="shared" si="16"/>
        <v>10.004971910112364</v>
      </c>
      <c r="E174" s="11">
        <f t="shared" si="17"/>
        <v>0.002192513649870499</v>
      </c>
      <c r="F174" s="11">
        <f t="shared" si="18"/>
        <v>10.011549451061976</v>
      </c>
      <c r="G174" s="11">
        <f t="shared" si="19"/>
        <v>9.998394369162751</v>
      </c>
    </row>
    <row r="175" spans="1:7" ht="15">
      <c r="A175">
        <v>174</v>
      </c>
      <c r="B175" s="15">
        <v>40150</v>
      </c>
      <c r="C175" s="11">
        <v>10.006</v>
      </c>
      <c r="D175" s="11">
        <f t="shared" si="16"/>
        <v>10.004971910112364</v>
      </c>
      <c r="E175" s="11">
        <f t="shared" si="17"/>
        <v>0.002192513649870499</v>
      </c>
      <c r="F175" s="11">
        <f t="shared" si="18"/>
        <v>10.011549451061976</v>
      </c>
      <c r="G175" s="11">
        <f t="shared" si="19"/>
        <v>9.998394369162751</v>
      </c>
    </row>
    <row r="176" spans="1:7" ht="15">
      <c r="A176">
        <v>175</v>
      </c>
      <c r="B176" s="15">
        <v>40157</v>
      </c>
      <c r="C176" s="11">
        <v>10.005</v>
      </c>
      <c r="D176" s="11">
        <f t="shared" si="16"/>
        <v>10.004971910112364</v>
      </c>
      <c r="E176" s="11">
        <f t="shared" si="17"/>
        <v>0.002192513649870499</v>
      </c>
      <c r="F176" s="11">
        <f t="shared" si="18"/>
        <v>10.011549451061976</v>
      </c>
      <c r="G176" s="11">
        <f t="shared" si="19"/>
        <v>9.998394369162751</v>
      </c>
    </row>
    <row r="177" spans="1:7" ht="15">
      <c r="A177">
        <v>176</v>
      </c>
      <c r="B177" s="15">
        <v>40163</v>
      </c>
      <c r="C177" s="11">
        <v>10.005</v>
      </c>
      <c r="D177" s="11">
        <f t="shared" si="16"/>
        <v>10.004971910112364</v>
      </c>
      <c r="E177" s="11">
        <f t="shared" si="17"/>
        <v>0.002192513649870499</v>
      </c>
      <c r="F177" s="11">
        <f t="shared" si="18"/>
        <v>10.011549451061976</v>
      </c>
      <c r="G177" s="11">
        <f t="shared" si="19"/>
        <v>9.998394369162751</v>
      </c>
    </row>
    <row r="178" spans="1:7" ht="15">
      <c r="A178">
        <v>177</v>
      </c>
      <c r="B178" s="15">
        <v>40164</v>
      </c>
      <c r="C178" s="11">
        <v>10.005</v>
      </c>
      <c r="D178" s="11">
        <f t="shared" si="16"/>
        <v>10.004971910112364</v>
      </c>
      <c r="E178" s="11">
        <f t="shared" si="17"/>
        <v>0.002192513649870499</v>
      </c>
      <c r="F178" s="11">
        <f t="shared" si="18"/>
        <v>10.011549451061976</v>
      </c>
      <c r="G178" s="11">
        <f t="shared" si="19"/>
        <v>9.998394369162751</v>
      </c>
    </row>
    <row r="179" spans="1:7" ht="15">
      <c r="A179">
        <v>178</v>
      </c>
      <c r="B179" s="15">
        <v>40219</v>
      </c>
      <c r="C179" s="11">
        <v>10.003</v>
      </c>
      <c r="D179" s="11">
        <f t="shared" si="16"/>
        <v>10.004971910112364</v>
      </c>
      <c r="E179" s="11">
        <f t="shared" si="17"/>
        <v>0.002192513649870499</v>
      </c>
      <c r="F179" s="11">
        <f>D179+(3*E179)</f>
        <v>10.011549451061976</v>
      </c>
      <c r="G179" s="11">
        <f>D179-(3*E179)</f>
        <v>9.998394369162751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  <row r="287" ht="15">
      <c r="A287">
        <v>286</v>
      </c>
    </row>
    <row r="288" ht="15">
      <c r="A288">
        <v>287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9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N32" sqref="N32"/>
    </sheetView>
  </sheetViews>
  <sheetFormatPr defaultColWidth="9.140625" defaultRowHeight="15"/>
  <cols>
    <col min="1" max="1" width="9.140625" style="12" customWidth="1"/>
    <col min="2" max="2" width="10.28125" style="15" bestFit="1" customWidth="1"/>
    <col min="3" max="3" width="15.8515625" style="11" bestFit="1" customWidth="1"/>
    <col min="4" max="7" width="9.140625" style="11" customWidth="1"/>
    <col min="9" max="9" width="12.57421875" style="0" customWidth="1"/>
    <col min="10" max="10" width="12.28125" style="0" customWidth="1"/>
  </cols>
  <sheetData>
    <row r="1" spans="1:7" s="8" customFormat="1" ht="14.25">
      <c r="A1" s="10"/>
      <c r="B1" s="14" t="s">
        <v>0</v>
      </c>
      <c r="C1" s="9" t="s">
        <v>14</v>
      </c>
      <c r="D1" s="9" t="s">
        <v>4</v>
      </c>
      <c r="E1" s="9" t="s">
        <v>13</v>
      </c>
      <c r="F1" s="9" t="s">
        <v>16</v>
      </c>
      <c r="G1" s="9" t="s">
        <v>17</v>
      </c>
    </row>
    <row r="2" spans="1:7" ht="15">
      <c r="A2" s="12">
        <v>1</v>
      </c>
      <c r="B2" s="15">
        <v>39580</v>
      </c>
      <c r="C2" s="11">
        <v>50.004</v>
      </c>
      <c r="D2" s="11">
        <f>AVERAGE(C2:C179)</f>
        <v>50.00117415730338</v>
      </c>
      <c r="E2" s="11">
        <f>STDEV(C2:C179)</f>
        <v>0.002170163788236048</v>
      </c>
      <c r="F2" s="11">
        <f>D2+(3*E2)</f>
        <v>50.00768464866809</v>
      </c>
      <c r="G2" s="11">
        <f>D2-(3*E2)</f>
        <v>49.994663665938674</v>
      </c>
    </row>
    <row r="3" spans="1:7" ht="15">
      <c r="A3" s="12">
        <v>2</v>
      </c>
      <c r="B3" s="15">
        <v>39583</v>
      </c>
      <c r="C3" s="11">
        <v>50.003</v>
      </c>
      <c r="D3" s="11">
        <f aca="true" t="shared" si="0" ref="D3:D34">$D$2</f>
        <v>50.00117415730338</v>
      </c>
      <c r="E3" s="11">
        <f aca="true" t="shared" si="1" ref="E3:E34">$E$2</f>
        <v>0.002170163788236048</v>
      </c>
      <c r="F3" s="11">
        <f aca="true" t="shared" si="2" ref="F3:F49">D3+(3*E3)</f>
        <v>50.00768464866809</v>
      </c>
      <c r="G3" s="11">
        <f aca="true" t="shared" si="3" ref="G3:G49">D3-(3*E3)</f>
        <v>49.994663665938674</v>
      </c>
    </row>
    <row r="4" spans="1:7" ht="15">
      <c r="A4" s="12">
        <v>3</v>
      </c>
      <c r="B4" s="15">
        <v>39587</v>
      </c>
      <c r="C4" s="11">
        <v>50.001</v>
      </c>
      <c r="D4" s="11">
        <f t="shared" si="0"/>
        <v>50.00117415730338</v>
      </c>
      <c r="E4" s="11">
        <f t="shared" si="1"/>
        <v>0.002170163788236048</v>
      </c>
      <c r="F4" s="11">
        <f t="shared" si="2"/>
        <v>50.00768464866809</v>
      </c>
      <c r="G4" s="11">
        <f t="shared" si="3"/>
        <v>49.994663665938674</v>
      </c>
    </row>
    <row r="5" spans="1:7" ht="15">
      <c r="A5" s="12">
        <v>4</v>
      </c>
      <c r="B5" s="15">
        <v>39589</v>
      </c>
      <c r="C5" s="11">
        <v>50</v>
      </c>
      <c r="D5" s="11">
        <f t="shared" si="0"/>
        <v>50.00117415730338</v>
      </c>
      <c r="E5" s="11">
        <f t="shared" si="1"/>
        <v>0.002170163788236048</v>
      </c>
      <c r="F5" s="11">
        <f t="shared" si="2"/>
        <v>50.00768464866809</v>
      </c>
      <c r="G5" s="11">
        <f t="shared" si="3"/>
        <v>49.994663665938674</v>
      </c>
    </row>
    <row r="6" spans="1:7" ht="15">
      <c r="A6" s="12">
        <v>5</v>
      </c>
      <c r="B6" s="15">
        <v>39597</v>
      </c>
      <c r="C6" s="11">
        <v>50.007</v>
      </c>
      <c r="D6" s="11">
        <f t="shared" si="0"/>
        <v>50.00117415730338</v>
      </c>
      <c r="E6" s="11">
        <f t="shared" si="1"/>
        <v>0.002170163788236048</v>
      </c>
      <c r="F6" s="11">
        <f t="shared" si="2"/>
        <v>50.00768464866809</v>
      </c>
      <c r="G6" s="11">
        <f t="shared" si="3"/>
        <v>49.994663665938674</v>
      </c>
    </row>
    <row r="7" spans="1:7" ht="15">
      <c r="A7" s="12">
        <v>6</v>
      </c>
      <c r="B7" s="15">
        <v>39603</v>
      </c>
      <c r="C7" s="11">
        <v>50.003</v>
      </c>
      <c r="D7" s="11">
        <f t="shared" si="0"/>
        <v>50.00117415730338</v>
      </c>
      <c r="E7" s="11">
        <f t="shared" si="1"/>
        <v>0.002170163788236048</v>
      </c>
      <c r="F7" s="11">
        <f t="shared" si="2"/>
        <v>50.00768464866809</v>
      </c>
      <c r="G7" s="11">
        <f t="shared" si="3"/>
        <v>49.994663665938674</v>
      </c>
    </row>
    <row r="8" spans="1:7" ht="15">
      <c r="A8" s="12">
        <v>7</v>
      </c>
      <c r="B8" s="15">
        <v>39604</v>
      </c>
      <c r="C8" s="11">
        <v>50.005</v>
      </c>
      <c r="D8" s="11">
        <f t="shared" si="0"/>
        <v>50.00117415730338</v>
      </c>
      <c r="E8" s="11">
        <f t="shared" si="1"/>
        <v>0.002170163788236048</v>
      </c>
      <c r="F8" s="11">
        <f t="shared" si="2"/>
        <v>50.00768464866809</v>
      </c>
      <c r="G8" s="11">
        <f t="shared" si="3"/>
        <v>49.994663665938674</v>
      </c>
    </row>
    <row r="9" spans="1:7" ht="15">
      <c r="A9" s="12">
        <v>8</v>
      </c>
      <c r="B9" s="15">
        <v>39605</v>
      </c>
      <c r="C9" s="11">
        <v>50.004</v>
      </c>
      <c r="D9" s="11">
        <f t="shared" si="0"/>
        <v>50.00117415730338</v>
      </c>
      <c r="E9" s="11">
        <f t="shared" si="1"/>
        <v>0.002170163788236048</v>
      </c>
      <c r="F9" s="11">
        <f t="shared" si="2"/>
        <v>50.00768464866809</v>
      </c>
      <c r="G9" s="11">
        <f t="shared" si="3"/>
        <v>49.994663665938674</v>
      </c>
    </row>
    <row r="10" spans="1:7" ht="15">
      <c r="A10" s="12">
        <v>9</v>
      </c>
      <c r="B10" s="15">
        <v>39610</v>
      </c>
      <c r="C10" s="11">
        <v>50.003</v>
      </c>
      <c r="D10" s="11">
        <f t="shared" si="0"/>
        <v>50.00117415730338</v>
      </c>
      <c r="E10" s="11">
        <f t="shared" si="1"/>
        <v>0.002170163788236048</v>
      </c>
      <c r="F10" s="11">
        <f t="shared" si="2"/>
        <v>50.00768464866809</v>
      </c>
      <c r="G10" s="11">
        <f t="shared" si="3"/>
        <v>49.994663665938674</v>
      </c>
    </row>
    <row r="11" spans="1:7" ht="15">
      <c r="A11" s="12">
        <v>10</v>
      </c>
      <c r="B11" s="15">
        <v>39615</v>
      </c>
      <c r="C11" s="11">
        <v>50.005</v>
      </c>
      <c r="D11" s="11">
        <f t="shared" si="0"/>
        <v>50.00117415730338</v>
      </c>
      <c r="E11" s="11">
        <f t="shared" si="1"/>
        <v>0.002170163788236048</v>
      </c>
      <c r="F11" s="11">
        <f t="shared" si="2"/>
        <v>50.00768464866809</v>
      </c>
      <c r="G11" s="11">
        <f t="shared" si="3"/>
        <v>49.994663665938674</v>
      </c>
    </row>
    <row r="12" spans="1:7" ht="15">
      <c r="A12" s="12">
        <v>11</v>
      </c>
      <c r="B12" s="15">
        <v>39617</v>
      </c>
      <c r="C12" s="11">
        <v>50.002</v>
      </c>
      <c r="D12" s="11">
        <f t="shared" si="0"/>
        <v>50.00117415730338</v>
      </c>
      <c r="E12" s="11">
        <f t="shared" si="1"/>
        <v>0.002170163788236048</v>
      </c>
      <c r="F12" s="11">
        <f t="shared" si="2"/>
        <v>50.00768464866809</v>
      </c>
      <c r="G12" s="11">
        <f t="shared" si="3"/>
        <v>49.994663665938674</v>
      </c>
    </row>
    <row r="13" spans="1:7" ht="15">
      <c r="A13" s="12">
        <v>12</v>
      </c>
      <c r="B13" s="15">
        <v>39630</v>
      </c>
      <c r="C13" s="11">
        <v>50.007</v>
      </c>
      <c r="D13" s="11">
        <f t="shared" si="0"/>
        <v>50.00117415730338</v>
      </c>
      <c r="E13" s="11">
        <f t="shared" si="1"/>
        <v>0.002170163788236048</v>
      </c>
      <c r="F13" s="11">
        <f t="shared" si="2"/>
        <v>50.00768464866809</v>
      </c>
      <c r="G13" s="11">
        <f t="shared" si="3"/>
        <v>49.994663665938674</v>
      </c>
    </row>
    <row r="14" spans="1:7" ht="15">
      <c r="A14" s="12">
        <v>13</v>
      </c>
      <c r="B14" s="15">
        <v>39631</v>
      </c>
      <c r="C14" s="11">
        <v>50.003</v>
      </c>
      <c r="D14" s="11">
        <f t="shared" si="0"/>
        <v>50.00117415730338</v>
      </c>
      <c r="E14" s="11">
        <f t="shared" si="1"/>
        <v>0.002170163788236048</v>
      </c>
      <c r="F14" s="11">
        <f t="shared" si="2"/>
        <v>50.00768464866809</v>
      </c>
      <c r="G14" s="11">
        <f t="shared" si="3"/>
        <v>49.994663665938674</v>
      </c>
    </row>
    <row r="15" spans="1:7" ht="15">
      <c r="A15" s="12">
        <v>14</v>
      </c>
      <c r="B15" s="15">
        <v>39632</v>
      </c>
      <c r="C15" s="11">
        <v>50</v>
      </c>
      <c r="D15" s="11">
        <f t="shared" si="0"/>
        <v>50.00117415730338</v>
      </c>
      <c r="E15" s="11">
        <f t="shared" si="1"/>
        <v>0.002170163788236048</v>
      </c>
      <c r="F15" s="11">
        <f t="shared" si="2"/>
        <v>50.00768464866809</v>
      </c>
      <c r="G15" s="11">
        <f t="shared" si="3"/>
        <v>49.994663665938674</v>
      </c>
    </row>
    <row r="16" spans="1:7" ht="15">
      <c r="A16" s="12">
        <v>15</v>
      </c>
      <c r="B16" s="15">
        <v>39636</v>
      </c>
      <c r="C16" s="11">
        <v>50.004</v>
      </c>
      <c r="D16" s="11">
        <f t="shared" si="0"/>
        <v>50.00117415730338</v>
      </c>
      <c r="E16" s="11">
        <f t="shared" si="1"/>
        <v>0.002170163788236048</v>
      </c>
      <c r="F16" s="11">
        <f t="shared" si="2"/>
        <v>50.00768464866809</v>
      </c>
      <c r="G16" s="11">
        <f t="shared" si="3"/>
        <v>49.994663665938674</v>
      </c>
    </row>
    <row r="17" spans="1:7" ht="15">
      <c r="A17" s="12">
        <v>16</v>
      </c>
      <c r="B17" s="15">
        <v>39637</v>
      </c>
      <c r="C17" s="11">
        <v>50.006</v>
      </c>
      <c r="D17" s="11">
        <f t="shared" si="0"/>
        <v>50.00117415730338</v>
      </c>
      <c r="E17" s="11">
        <f t="shared" si="1"/>
        <v>0.002170163788236048</v>
      </c>
      <c r="F17" s="11">
        <f t="shared" si="2"/>
        <v>50.00768464866809</v>
      </c>
      <c r="G17" s="11">
        <f t="shared" si="3"/>
        <v>49.994663665938674</v>
      </c>
    </row>
    <row r="18" spans="1:7" ht="15">
      <c r="A18" s="12">
        <v>17</v>
      </c>
      <c r="B18" s="15">
        <v>39638</v>
      </c>
      <c r="C18" s="11">
        <v>50.005</v>
      </c>
      <c r="D18" s="11">
        <f t="shared" si="0"/>
        <v>50.00117415730338</v>
      </c>
      <c r="E18" s="11">
        <f t="shared" si="1"/>
        <v>0.002170163788236048</v>
      </c>
      <c r="F18" s="11">
        <f t="shared" si="2"/>
        <v>50.00768464866809</v>
      </c>
      <c r="G18" s="11">
        <f t="shared" si="3"/>
        <v>49.994663665938674</v>
      </c>
    </row>
    <row r="19" spans="1:7" ht="15">
      <c r="A19" s="12">
        <v>18</v>
      </c>
      <c r="B19" s="15">
        <v>39643</v>
      </c>
      <c r="C19" s="11">
        <v>50.007</v>
      </c>
      <c r="D19" s="11">
        <f t="shared" si="0"/>
        <v>50.00117415730338</v>
      </c>
      <c r="E19" s="11">
        <f t="shared" si="1"/>
        <v>0.002170163788236048</v>
      </c>
      <c r="F19" s="11">
        <f t="shared" si="2"/>
        <v>50.00768464866809</v>
      </c>
      <c r="G19" s="11">
        <f t="shared" si="3"/>
        <v>49.994663665938674</v>
      </c>
    </row>
    <row r="20" spans="1:7" ht="15">
      <c r="A20" s="12">
        <v>19</v>
      </c>
      <c r="B20" s="15">
        <v>39644</v>
      </c>
      <c r="C20" s="11">
        <v>50.002</v>
      </c>
      <c r="D20" s="11">
        <f t="shared" si="0"/>
        <v>50.00117415730338</v>
      </c>
      <c r="E20" s="11">
        <f t="shared" si="1"/>
        <v>0.002170163788236048</v>
      </c>
      <c r="F20" s="11">
        <f t="shared" si="2"/>
        <v>50.00768464866809</v>
      </c>
      <c r="G20" s="11">
        <f t="shared" si="3"/>
        <v>49.994663665938674</v>
      </c>
    </row>
    <row r="21" spans="1:7" ht="15">
      <c r="A21" s="12">
        <v>20</v>
      </c>
      <c r="B21" s="15">
        <v>39646</v>
      </c>
      <c r="C21" s="11">
        <v>50.004</v>
      </c>
      <c r="D21" s="11">
        <f t="shared" si="0"/>
        <v>50.00117415730338</v>
      </c>
      <c r="E21" s="11">
        <f t="shared" si="1"/>
        <v>0.002170163788236048</v>
      </c>
      <c r="F21" s="11">
        <f t="shared" si="2"/>
        <v>50.00768464866809</v>
      </c>
      <c r="G21" s="11">
        <f t="shared" si="3"/>
        <v>49.994663665938674</v>
      </c>
    </row>
    <row r="22" spans="1:7" ht="15">
      <c r="A22" s="12">
        <v>21</v>
      </c>
      <c r="B22" s="15">
        <v>39647</v>
      </c>
      <c r="C22" s="11">
        <v>49.998</v>
      </c>
      <c r="D22" s="11">
        <f t="shared" si="0"/>
        <v>50.00117415730338</v>
      </c>
      <c r="E22" s="11">
        <f t="shared" si="1"/>
        <v>0.002170163788236048</v>
      </c>
      <c r="F22" s="11">
        <f t="shared" si="2"/>
        <v>50.00768464866809</v>
      </c>
      <c r="G22" s="11">
        <f t="shared" si="3"/>
        <v>49.994663665938674</v>
      </c>
    </row>
    <row r="23" spans="1:7" ht="15">
      <c r="A23" s="12">
        <v>22</v>
      </c>
      <c r="B23" s="15">
        <v>39654</v>
      </c>
      <c r="C23" s="11">
        <v>50.004</v>
      </c>
      <c r="D23" s="11">
        <f t="shared" si="0"/>
        <v>50.00117415730338</v>
      </c>
      <c r="E23" s="11">
        <f t="shared" si="1"/>
        <v>0.002170163788236048</v>
      </c>
      <c r="F23" s="11">
        <f t="shared" si="2"/>
        <v>50.00768464866809</v>
      </c>
      <c r="G23" s="11">
        <f t="shared" si="3"/>
        <v>49.994663665938674</v>
      </c>
    </row>
    <row r="24" spans="1:7" ht="15">
      <c r="A24" s="12">
        <v>23</v>
      </c>
      <c r="B24" s="15">
        <v>39657</v>
      </c>
      <c r="C24" s="11">
        <v>50.003</v>
      </c>
      <c r="D24" s="11">
        <f t="shared" si="0"/>
        <v>50.00117415730338</v>
      </c>
      <c r="E24" s="11">
        <f t="shared" si="1"/>
        <v>0.002170163788236048</v>
      </c>
      <c r="F24" s="11">
        <f t="shared" si="2"/>
        <v>50.00768464866809</v>
      </c>
      <c r="G24" s="11">
        <f t="shared" si="3"/>
        <v>49.994663665938674</v>
      </c>
    </row>
    <row r="25" spans="1:7" ht="15">
      <c r="A25" s="12">
        <v>24</v>
      </c>
      <c r="B25" s="15">
        <v>39671</v>
      </c>
      <c r="C25" s="11">
        <v>50.006</v>
      </c>
      <c r="D25" s="11">
        <f t="shared" si="0"/>
        <v>50.00117415730338</v>
      </c>
      <c r="E25" s="11">
        <f t="shared" si="1"/>
        <v>0.002170163788236048</v>
      </c>
      <c r="F25" s="11">
        <f t="shared" si="2"/>
        <v>50.00768464866809</v>
      </c>
      <c r="G25" s="11">
        <f t="shared" si="3"/>
        <v>49.994663665938674</v>
      </c>
    </row>
    <row r="26" spans="1:7" ht="15">
      <c r="A26" s="12">
        <v>25</v>
      </c>
      <c r="B26" s="15">
        <v>39674</v>
      </c>
      <c r="C26" s="11">
        <v>50.004</v>
      </c>
      <c r="D26" s="11">
        <f t="shared" si="0"/>
        <v>50.00117415730338</v>
      </c>
      <c r="E26" s="11">
        <f t="shared" si="1"/>
        <v>0.002170163788236048</v>
      </c>
      <c r="F26" s="11">
        <f t="shared" si="2"/>
        <v>50.00768464866809</v>
      </c>
      <c r="G26" s="11">
        <f t="shared" si="3"/>
        <v>49.994663665938674</v>
      </c>
    </row>
    <row r="27" spans="1:7" ht="15">
      <c r="A27" s="12">
        <v>26</v>
      </c>
      <c r="B27" s="15">
        <v>39675</v>
      </c>
      <c r="C27" s="11">
        <v>50.001</v>
      </c>
      <c r="D27" s="11">
        <f t="shared" si="0"/>
        <v>50.00117415730338</v>
      </c>
      <c r="E27" s="11">
        <f t="shared" si="1"/>
        <v>0.002170163788236048</v>
      </c>
      <c r="F27" s="11">
        <f t="shared" si="2"/>
        <v>50.00768464866809</v>
      </c>
      <c r="G27" s="11">
        <f t="shared" si="3"/>
        <v>49.994663665938674</v>
      </c>
    </row>
    <row r="28" spans="1:7" ht="15">
      <c r="A28" s="12">
        <v>27</v>
      </c>
      <c r="B28" s="15">
        <v>39678</v>
      </c>
      <c r="C28" s="11">
        <v>50.003</v>
      </c>
      <c r="D28" s="11">
        <f t="shared" si="0"/>
        <v>50.00117415730338</v>
      </c>
      <c r="E28" s="11">
        <f t="shared" si="1"/>
        <v>0.002170163788236048</v>
      </c>
      <c r="F28" s="11">
        <f t="shared" si="2"/>
        <v>50.00768464866809</v>
      </c>
      <c r="G28" s="11">
        <f t="shared" si="3"/>
        <v>49.994663665938674</v>
      </c>
    </row>
    <row r="29" spans="1:7" ht="15">
      <c r="A29" s="12">
        <v>28</v>
      </c>
      <c r="B29" s="15">
        <v>39692</v>
      </c>
      <c r="C29" s="11">
        <v>50.002</v>
      </c>
      <c r="D29" s="11">
        <f t="shared" si="0"/>
        <v>50.00117415730338</v>
      </c>
      <c r="E29" s="11">
        <f t="shared" si="1"/>
        <v>0.002170163788236048</v>
      </c>
      <c r="F29" s="11">
        <f t="shared" si="2"/>
        <v>50.00768464866809</v>
      </c>
      <c r="G29" s="11">
        <f t="shared" si="3"/>
        <v>49.994663665938674</v>
      </c>
    </row>
    <row r="30" spans="1:7" ht="15">
      <c r="A30" s="12">
        <v>29</v>
      </c>
      <c r="B30" s="15">
        <v>39693</v>
      </c>
      <c r="C30" s="11">
        <v>50.005</v>
      </c>
      <c r="D30" s="11">
        <f t="shared" si="0"/>
        <v>50.00117415730338</v>
      </c>
      <c r="E30" s="11">
        <f t="shared" si="1"/>
        <v>0.002170163788236048</v>
      </c>
      <c r="F30" s="11">
        <f t="shared" si="2"/>
        <v>50.00768464866809</v>
      </c>
      <c r="G30" s="11">
        <f t="shared" si="3"/>
        <v>49.994663665938674</v>
      </c>
    </row>
    <row r="31" spans="1:7" ht="15">
      <c r="A31" s="12">
        <v>30</v>
      </c>
      <c r="B31" s="15">
        <v>39694</v>
      </c>
      <c r="C31" s="11">
        <v>50.003</v>
      </c>
      <c r="D31" s="11">
        <f t="shared" si="0"/>
        <v>50.00117415730338</v>
      </c>
      <c r="E31" s="11">
        <f t="shared" si="1"/>
        <v>0.002170163788236048</v>
      </c>
      <c r="F31" s="11">
        <f t="shared" si="2"/>
        <v>50.00768464866809</v>
      </c>
      <c r="G31" s="11">
        <f t="shared" si="3"/>
        <v>49.994663665938674</v>
      </c>
    </row>
    <row r="32" spans="1:7" ht="15">
      <c r="A32" s="12">
        <v>31</v>
      </c>
      <c r="B32" s="15">
        <v>39695</v>
      </c>
      <c r="C32" s="11">
        <v>50.002</v>
      </c>
      <c r="D32" s="11">
        <f t="shared" si="0"/>
        <v>50.00117415730338</v>
      </c>
      <c r="E32" s="11">
        <f t="shared" si="1"/>
        <v>0.002170163788236048</v>
      </c>
      <c r="F32" s="11">
        <f t="shared" si="2"/>
        <v>50.00768464866809</v>
      </c>
      <c r="G32" s="11">
        <f t="shared" si="3"/>
        <v>49.994663665938674</v>
      </c>
    </row>
    <row r="33" spans="1:10" ht="15">
      <c r="A33" s="12">
        <v>32</v>
      </c>
      <c r="B33" s="15">
        <v>39696</v>
      </c>
      <c r="C33" s="11">
        <v>50.003</v>
      </c>
      <c r="D33" s="11">
        <f t="shared" si="0"/>
        <v>50.00117415730338</v>
      </c>
      <c r="E33" s="11">
        <f t="shared" si="1"/>
        <v>0.002170163788236048</v>
      </c>
      <c r="F33" s="11">
        <f t="shared" si="2"/>
        <v>50.00768464866809</v>
      </c>
      <c r="G33" s="11">
        <f t="shared" si="3"/>
        <v>49.994663665938674</v>
      </c>
      <c r="I33" s="21" t="s">
        <v>29</v>
      </c>
      <c r="J33" s="17">
        <f>(D17/J35)*100</f>
        <v>100.00234831460676</v>
      </c>
    </row>
    <row r="34" spans="1:10" ht="15">
      <c r="A34" s="12">
        <v>33</v>
      </c>
      <c r="B34" s="15">
        <v>39700</v>
      </c>
      <c r="C34" s="11">
        <v>50.005</v>
      </c>
      <c r="D34" s="11">
        <f t="shared" si="0"/>
        <v>50.00117415730338</v>
      </c>
      <c r="E34" s="11">
        <f t="shared" si="1"/>
        <v>0.002170163788236048</v>
      </c>
      <c r="F34" s="11">
        <f t="shared" si="2"/>
        <v>50.00768464866809</v>
      </c>
      <c r="G34" s="11">
        <f t="shared" si="3"/>
        <v>49.994663665938674</v>
      </c>
      <c r="I34" s="21" t="s">
        <v>30</v>
      </c>
      <c r="J34" s="17">
        <f>ABS(E17/D17)*100</f>
        <v>0.00434022565431909</v>
      </c>
    </row>
    <row r="35" spans="1:10" ht="15">
      <c r="A35" s="12">
        <v>34</v>
      </c>
      <c r="B35" s="15">
        <v>39701</v>
      </c>
      <c r="C35" s="11">
        <v>50.002</v>
      </c>
      <c r="D35" s="11">
        <f aca="true" t="shared" si="4" ref="D35:D66">$D$2</f>
        <v>50.00117415730338</v>
      </c>
      <c r="E35" s="11">
        <f aca="true" t="shared" si="5" ref="E35:E66">$E$2</f>
        <v>0.002170163788236048</v>
      </c>
      <c r="F35" s="11">
        <f t="shared" si="2"/>
        <v>50.00768464866809</v>
      </c>
      <c r="G35" s="11">
        <f t="shared" si="3"/>
        <v>49.994663665938674</v>
      </c>
      <c r="I35" s="21" t="s">
        <v>31</v>
      </c>
      <c r="J35" s="17">
        <v>50</v>
      </c>
    </row>
    <row r="36" spans="1:7" ht="15">
      <c r="A36" s="12">
        <v>35</v>
      </c>
      <c r="B36" s="15">
        <v>39703</v>
      </c>
      <c r="C36" s="11">
        <v>50.001</v>
      </c>
      <c r="D36" s="11">
        <f t="shared" si="4"/>
        <v>50.00117415730338</v>
      </c>
      <c r="E36" s="11">
        <f t="shared" si="5"/>
        <v>0.002170163788236048</v>
      </c>
      <c r="F36" s="11">
        <f t="shared" si="2"/>
        <v>50.00768464866809</v>
      </c>
      <c r="G36" s="11">
        <f t="shared" si="3"/>
        <v>49.994663665938674</v>
      </c>
    </row>
    <row r="37" spans="1:7" ht="15">
      <c r="A37" s="12">
        <v>36</v>
      </c>
      <c r="B37" s="15">
        <v>39708</v>
      </c>
      <c r="C37" s="11">
        <v>50</v>
      </c>
      <c r="D37" s="11">
        <f t="shared" si="4"/>
        <v>50.00117415730338</v>
      </c>
      <c r="E37" s="11">
        <f t="shared" si="5"/>
        <v>0.002170163788236048</v>
      </c>
      <c r="F37" s="11">
        <f t="shared" si="2"/>
        <v>50.00768464866809</v>
      </c>
      <c r="G37" s="11">
        <f t="shared" si="3"/>
        <v>49.994663665938674</v>
      </c>
    </row>
    <row r="38" spans="1:7" ht="15">
      <c r="A38" s="12">
        <v>37</v>
      </c>
      <c r="B38" s="15">
        <v>39709</v>
      </c>
      <c r="C38" s="11">
        <v>50.003</v>
      </c>
      <c r="D38" s="11">
        <f t="shared" si="4"/>
        <v>50.00117415730338</v>
      </c>
      <c r="E38" s="11">
        <f t="shared" si="5"/>
        <v>0.002170163788236048</v>
      </c>
      <c r="F38" s="11">
        <f t="shared" si="2"/>
        <v>50.00768464866809</v>
      </c>
      <c r="G38" s="11">
        <f t="shared" si="3"/>
        <v>49.994663665938674</v>
      </c>
    </row>
    <row r="39" spans="1:7" ht="15">
      <c r="A39" s="12">
        <v>38</v>
      </c>
      <c r="B39" s="15">
        <v>39710</v>
      </c>
      <c r="C39" s="11">
        <v>50</v>
      </c>
      <c r="D39" s="11">
        <f t="shared" si="4"/>
        <v>50.00117415730338</v>
      </c>
      <c r="E39" s="11">
        <f t="shared" si="5"/>
        <v>0.002170163788236048</v>
      </c>
      <c r="F39" s="11">
        <f t="shared" si="2"/>
        <v>50.00768464866809</v>
      </c>
      <c r="G39" s="11">
        <f t="shared" si="3"/>
        <v>49.994663665938674</v>
      </c>
    </row>
    <row r="40" spans="1:7" ht="15">
      <c r="A40" s="12">
        <v>39</v>
      </c>
      <c r="B40" s="15">
        <v>39714</v>
      </c>
      <c r="C40" s="11">
        <v>50.003</v>
      </c>
      <c r="D40" s="11">
        <f t="shared" si="4"/>
        <v>50.00117415730338</v>
      </c>
      <c r="E40" s="11">
        <f t="shared" si="5"/>
        <v>0.002170163788236048</v>
      </c>
      <c r="F40" s="11">
        <f t="shared" si="2"/>
        <v>50.00768464866809</v>
      </c>
      <c r="G40" s="11">
        <f t="shared" si="3"/>
        <v>49.994663665938674</v>
      </c>
    </row>
    <row r="41" spans="1:7" ht="15">
      <c r="A41" s="12">
        <v>40</v>
      </c>
      <c r="B41" s="15">
        <v>39715</v>
      </c>
      <c r="C41" s="11">
        <v>50</v>
      </c>
      <c r="D41" s="11">
        <f t="shared" si="4"/>
        <v>50.00117415730338</v>
      </c>
      <c r="E41" s="11">
        <f t="shared" si="5"/>
        <v>0.002170163788236048</v>
      </c>
      <c r="F41" s="11">
        <f t="shared" si="2"/>
        <v>50.00768464866809</v>
      </c>
      <c r="G41" s="11">
        <f t="shared" si="3"/>
        <v>49.994663665938674</v>
      </c>
    </row>
    <row r="42" spans="1:7" ht="15">
      <c r="A42" s="12">
        <v>41</v>
      </c>
      <c r="B42" s="15">
        <v>39716</v>
      </c>
      <c r="C42" s="11">
        <v>49.999</v>
      </c>
      <c r="D42" s="11">
        <f t="shared" si="4"/>
        <v>50.00117415730338</v>
      </c>
      <c r="E42" s="11">
        <f t="shared" si="5"/>
        <v>0.002170163788236048</v>
      </c>
      <c r="F42" s="11">
        <f t="shared" si="2"/>
        <v>50.00768464866809</v>
      </c>
      <c r="G42" s="11">
        <f t="shared" si="3"/>
        <v>49.994663665938674</v>
      </c>
    </row>
    <row r="43" spans="1:7" ht="15">
      <c r="A43" s="12">
        <v>42</v>
      </c>
      <c r="B43" s="15">
        <v>39717</v>
      </c>
      <c r="C43" s="11">
        <v>49.999</v>
      </c>
      <c r="D43" s="11">
        <f t="shared" si="4"/>
        <v>50.00117415730338</v>
      </c>
      <c r="E43" s="11">
        <f t="shared" si="5"/>
        <v>0.002170163788236048</v>
      </c>
      <c r="F43" s="11">
        <f t="shared" si="2"/>
        <v>50.00768464866809</v>
      </c>
      <c r="G43" s="11">
        <f t="shared" si="3"/>
        <v>49.994663665938674</v>
      </c>
    </row>
    <row r="44" spans="1:7" ht="15">
      <c r="A44" s="12">
        <v>43</v>
      </c>
      <c r="B44" s="15">
        <v>39720</v>
      </c>
      <c r="C44" s="11">
        <v>50</v>
      </c>
      <c r="D44" s="11">
        <f t="shared" si="4"/>
        <v>50.00117415730338</v>
      </c>
      <c r="E44" s="11">
        <f t="shared" si="5"/>
        <v>0.002170163788236048</v>
      </c>
      <c r="F44" s="11">
        <f t="shared" si="2"/>
        <v>50.00768464866809</v>
      </c>
      <c r="G44" s="11">
        <f t="shared" si="3"/>
        <v>49.994663665938674</v>
      </c>
    </row>
    <row r="45" spans="1:7" ht="15">
      <c r="A45" s="12">
        <v>44</v>
      </c>
      <c r="B45" s="15">
        <v>39721</v>
      </c>
      <c r="C45" s="11">
        <v>50.004</v>
      </c>
      <c r="D45" s="11">
        <f t="shared" si="4"/>
        <v>50.00117415730338</v>
      </c>
      <c r="E45" s="11">
        <f t="shared" si="5"/>
        <v>0.002170163788236048</v>
      </c>
      <c r="F45" s="11">
        <f t="shared" si="2"/>
        <v>50.00768464866809</v>
      </c>
      <c r="G45" s="11">
        <f t="shared" si="3"/>
        <v>49.994663665938674</v>
      </c>
    </row>
    <row r="46" spans="1:7" ht="15">
      <c r="A46" s="12">
        <v>45</v>
      </c>
      <c r="B46" s="15">
        <v>39722</v>
      </c>
      <c r="C46" s="11">
        <v>50</v>
      </c>
      <c r="D46" s="11">
        <f t="shared" si="4"/>
        <v>50.00117415730338</v>
      </c>
      <c r="E46" s="11">
        <f t="shared" si="5"/>
        <v>0.002170163788236048</v>
      </c>
      <c r="F46" s="11">
        <f t="shared" si="2"/>
        <v>50.00768464866809</v>
      </c>
      <c r="G46" s="11">
        <f t="shared" si="3"/>
        <v>49.994663665938674</v>
      </c>
    </row>
    <row r="47" spans="1:7" ht="15">
      <c r="A47" s="12">
        <v>46</v>
      </c>
      <c r="B47" s="15">
        <v>39723</v>
      </c>
      <c r="C47" s="11">
        <v>50.002</v>
      </c>
      <c r="D47" s="11">
        <f t="shared" si="4"/>
        <v>50.00117415730338</v>
      </c>
      <c r="E47" s="11">
        <f t="shared" si="5"/>
        <v>0.002170163788236048</v>
      </c>
      <c r="F47" s="11">
        <f t="shared" si="2"/>
        <v>50.00768464866809</v>
      </c>
      <c r="G47" s="11">
        <f t="shared" si="3"/>
        <v>49.994663665938674</v>
      </c>
    </row>
    <row r="48" spans="1:7" ht="15">
      <c r="A48" s="12">
        <v>47</v>
      </c>
      <c r="B48" s="15">
        <v>39724</v>
      </c>
      <c r="C48" s="11">
        <v>50.005</v>
      </c>
      <c r="D48" s="11">
        <f t="shared" si="4"/>
        <v>50.00117415730338</v>
      </c>
      <c r="E48" s="11">
        <f t="shared" si="5"/>
        <v>0.002170163788236048</v>
      </c>
      <c r="F48" s="11">
        <f t="shared" si="2"/>
        <v>50.00768464866809</v>
      </c>
      <c r="G48" s="11">
        <f t="shared" si="3"/>
        <v>49.994663665938674</v>
      </c>
    </row>
    <row r="49" spans="1:7" ht="15">
      <c r="A49" s="12">
        <v>48</v>
      </c>
      <c r="B49" s="15">
        <v>39727</v>
      </c>
      <c r="C49" s="11">
        <v>50.002</v>
      </c>
      <c r="D49" s="11">
        <f t="shared" si="4"/>
        <v>50.00117415730338</v>
      </c>
      <c r="E49" s="11">
        <f t="shared" si="5"/>
        <v>0.002170163788236048</v>
      </c>
      <c r="F49" s="11">
        <f t="shared" si="2"/>
        <v>50.00768464866809</v>
      </c>
      <c r="G49" s="11">
        <f t="shared" si="3"/>
        <v>49.994663665938674</v>
      </c>
    </row>
    <row r="50" spans="1:7" ht="15">
      <c r="A50" s="12">
        <v>49</v>
      </c>
      <c r="B50" s="15">
        <v>39728</v>
      </c>
      <c r="C50" s="11">
        <v>50.005</v>
      </c>
      <c r="D50" s="11">
        <f t="shared" si="4"/>
        <v>50.00117415730338</v>
      </c>
      <c r="E50" s="11">
        <f t="shared" si="5"/>
        <v>0.002170163788236048</v>
      </c>
      <c r="F50" s="11">
        <f aca="true" t="shared" si="6" ref="F50:F62">D50+(3*E50)</f>
        <v>50.00768464866809</v>
      </c>
      <c r="G50" s="11">
        <f aca="true" t="shared" si="7" ref="G50:G62">D50-(3*E50)</f>
        <v>49.994663665938674</v>
      </c>
    </row>
    <row r="51" spans="1:7" ht="15">
      <c r="A51" s="12">
        <v>50</v>
      </c>
      <c r="B51" s="15">
        <v>39751</v>
      </c>
      <c r="C51" s="11">
        <v>50.001</v>
      </c>
      <c r="D51" s="11">
        <f t="shared" si="4"/>
        <v>50.00117415730338</v>
      </c>
      <c r="E51" s="11">
        <f t="shared" si="5"/>
        <v>0.002170163788236048</v>
      </c>
      <c r="F51" s="11">
        <f t="shared" si="6"/>
        <v>50.00768464866809</v>
      </c>
      <c r="G51" s="11">
        <f t="shared" si="7"/>
        <v>49.994663665938674</v>
      </c>
    </row>
    <row r="52" spans="1:7" ht="15">
      <c r="A52" s="12">
        <v>51</v>
      </c>
      <c r="B52" s="15">
        <v>39756</v>
      </c>
      <c r="C52" s="11">
        <v>50.004</v>
      </c>
      <c r="D52" s="11">
        <f t="shared" si="4"/>
        <v>50.00117415730338</v>
      </c>
      <c r="E52" s="11">
        <f t="shared" si="5"/>
        <v>0.002170163788236048</v>
      </c>
      <c r="F52" s="11">
        <f t="shared" si="6"/>
        <v>50.00768464866809</v>
      </c>
      <c r="G52" s="11">
        <f t="shared" si="7"/>
        <v>49.994663665938674</v>
      </c>
    </row>
    <row r="53" spans="1:7" ht="15">
      <c r="A53" s="12">
        <v>52</v>
      </c>
      <c r="B53" s="15">
        <v>39765</v>
      </c>
      <c r="C53" s="11">
        <v>49.999</v>
      </c>
      <c r="D53" s="11">
        <f t="shared" si="4"/>
        <v>50.00117415730338</v>
      </c>
      <c r="E53" s="11">
        <f t="shared" si="5"/>
        <v>0.002170163788236048</v>
      </c>
      <c r="F53" s="11">
        <f t="shared" si="6"/>
        <v>50.00768464866809</v>
      </c>
      <c r="G53" s="11">
        <f t="shared" si="7"/>
        <v>49.994663665938674</v>
      </c>
    </row>
    <row r="54" spans="1:7" ht="15">
      <c r="A54" s="12">
        <v>53</v>
      </c>
      <c r="B54" s="15">
        <v>39766</v>
      </c>
      <c r="C54" s="11">
        <v>49.997</v>
      </c>
      <c r="D54" s="11">
        <f t="shared" si="4"/>
        <v>50.00117415730338</v>
      </c>
      <c r="E54" s="11">
        <f t="shared" si="5"/>
        <v>0.002170163788236048</v>
      </c>
      <c r="F54" s="11">
        <f t="shared" si="6"/>
        <v>50.00768464866809</v>
      </c>
      <c r="G54" s="11">
        <f t="shared" si="7"/>
        <v>49.994663665938674</v>
      </c>
    </row>
    <row r="55" spans="1:7" ht="15">
      <c r="A55" s="12">
        <v>54</v>
      </c>
      <c r="B55" s="15">
        <v>39769</v>
      </c>
      <c r="C55" s="11">
        <v>50</v>
      </c>
      <c r="D55" s="11">
        <f t="shared" si="4"/>
        <v>50.00117415730338</v>
      </c>
      <c r="E55" s="11">
        <f t="shared" si="5"/>
        <v>0.002170163788236048</v>
      </c>
      <c r="F55" s="11">
        <f t="shared" si="6"/>
        <v>50.00768464866809</v>
      </c>
      <c r="G55" s="11">
        <f t="shared" si="7"/>
        <v>49.994663665938674</v>
      </c>
    </row>
    <row r="56" spans="1:7" ht="15">
      <c r="A56" s="12">
        <v>55</v>
      </c>
      <c r="B56" s="15">
        <v>39770</v>
      </c>
      <c r="C56" s="11">
        <v>50</v>
      </c>
      <c r="D56" s="11">
        <f t="shared" si="4"/>
        <v>50.00117415730338</v>
      </c>
      <c r="E56" s="11">
        <f t="shared" si="5"/>
        <v>0.002170163788236048</v>
      </c>
      <c r="F56" s="11">
        <f t="shared" si="6"/>
        <v>50.00768464866809</v>
      </c>
      <c r="G56" s="11">
        <f t="shared" si="7"/>
        <v>49.994663665938674</v>
      </c>
    </row>
    <row r="57" spans="1:7" ht="15">
      <c r="A57" s="12">
        <v>56</v>
      </c>
      <c r="B57" s="15">
        <v>39771</v>
      </c>
      <c r="C57" s="11">
        <v>50</v>
      </c>
      <c r="D57" s="11">
        <f t="shared" si="4"/>
        <v>50.00117415730338</v>
      </c>
      <c r="E57" s="11">
        <f t="shared" si="5"/>
        <v>0.002170163788236048</v>
      </c>
      <c r="F57" s="11">
        <f>D57+(3*E57)</f>
        <v>50.00768464866809</v>
      </c>
      <c r="G57" s="11">
        <f>D57-(3*E57)</f>
        <v>49.994663665938674</v>
      </c>
    </row>
    <row r="58" spans="1:7" ht="15">
      <c r="A58" s="12">
        <v>57</v>
      </c>
      <c r="B58" s="15">
        <v>39772</v>
      </c>
      <c r="C58" s="11">
        <v>50</v>
      </c>
      <c r="D58" s="11">
        <f t="shared" si="4"/>
        <v>50.00117415730338</v>
      </c>
      <c r="E58" s="11">
        <f t="shared" si="5"/>
        <v>0.002170163788236048</v>
      </c>
      <c r="F58" s="11">
        <f t="shared" si="6"/>
        <v>50.00768464866809</v>
      </c>
      <c r="G58" s="11">
        <f t="shared" si="7"/>
        <v>49.994663665938674</v>
      </c>
    </row>
    <row r="59" spans="1:7" ht="15">
      <c r="A59" s="12">
        <v>58</v>
      </c>
      <c r="B59" s="15">
        <v>39773</v>
      </c>
      <c r="C59" s="11">
        <v>49.999</v>
      </c>
      <c r="D59" s="11">
        <f t="shared" si="4"/>
        <v>50.00117415730338</v>
      </c>
      <c r="E59" s="11">
        <f t="shared" si="5"/>
        <v>0.002170163788236048</v>
      </c>
      <c r="F59" s="11">
        <f t="shared" si="6"/>
        <v>50.00768464866809</v>
      </c>
      <c r="G59" s="11">
        <f t="shared" si="7"/>
        <v>49.994663665938674</v>
      </c>
    </row>
    <row r="60" spans="1:7" ht="15">
      <c r="A60" s="12">
        <v>59</v>
      </c>
      <c r="B60" s="15">
        <v>39776</v>
      </c>
      <c r="C60" s="11">
        <v>50</v>
      </c>
      <c r="D60" s="11">
        <f t="shared" si="4"/>
        <v>50.00117415730338</v>
      </c>
      <c r="E60" s="11">
        <f t="shared" si="5"/>
        <v>0.002170163788236048</v>
      </c>
      <c r="F60" s="11">
        <f t="shared" si="6"/>
        <v>50.00768464866809</v>
      </c>
      <c r="G60" s="11">
        <f t="shared" si="7"/>
        <v>49.994663665938674</v>
      </c>
    </row>
    <row r="61" spans="1:7" ht="15">
      <c r="A61" s="12">
        <v>60</v>
      </c>
      <c r="B61" s="15">
        <v>39777</v>
      </c>
      <c r="C61" s="11">
        <v>49.997</v>
      </c>
      <c r="D61" s="11">
        <f t="shared" si="4"/>
        <v>50.00117415730338</v>
      </c>
      <c r="E61" s="11">
        <f t="shared" si="5"/>
        <v>0.002170163788236048</v>
      </c>
      <c r="F61" s="11">
        <f t="shared" si="6"/>
        <v>50.00768464866809</v>
      </c>
      <c r="G61" s="11">
        <f t="shared" si="7"/>
        <v>49.994663665938674</v>
      </c>
    </row>
    <row r="62" spans="1:7" ht="15">
      <c r="A62" s="12">
        <v>61</v>
      </c>
      <c r="B62" s="15">
        <v>39783</v>
      </c>
      <c r="C62" s="11">
        <v>49.999</v>
      </c>
      <c r="D62" s="11">
        <f t="shared" si="4"/>
        <v>50.00117415730338</v>
      </c>
      <c r="E62" s="11">
        <f t="shared" si="5"/>
        <v>0.002170163788236048</v>
      </c>
      <c r="F62" s="11">
        <f t="shared" si="6"/>
        <v>50.00768464866809</v>
      </c>
      <c r="G62" s="11">
        <f t="shared" si="7"/>
        <v>49.994663665938674</v>
      </c>
    </row>
    <row r="63" spans="1:7" ht="15">
      <c r="A63" s="12">
        <v>62</v>
      </c>
      <c r="B63" s="15">
        <v>39785</v>
      </c>
      <c r="C63" s="11">
        <v>50.001</v>
      </c>
      <c r="D63" s="11">
        <f t="shared" si="4"/>
        <v>50.00117415730338</v>
      </c>
      <c r="E63" s="11">
        <f t="shared" si="5"/>
        <v>0.002170163788236048</v>
      </c>
      <c r="F63" s="11">
        <f aca="true" t="shared" si="8" ref="F63:F88">D63+(3*E63)</f>
        <v>50.00768464866809</v>
      </c>
      <c r="G63" s="11">
        <f aca="true" t="shared" si="9" ref="G63:G88">D63-(3*E63)</f>
        <v>49.994663665938674</v>
      </c>
    </row>
    <row r="64" spans="1:7" ht="15">
      <c r="A64" s="12">
        <v>63</v>
      </c>
      <c r="B64" s="15">
        <v>39790</v>
      </c>
      <c r="C64" s="11">
        <v>50.001</v>
      </c>
      <c r="D64" s="11">
        <f t="shared" si="4"/>
        <v>50.00117415730338</v>
      </c>
      <c r="E64" s="11">
        <f t="shared" si="5"/>
        <v>0.002170163788236048</v>
      </c>
      <c r="F64" s="11">
        <f t="shared" si="8"/>
        <v>50.00768464866809</v>
      </c>
      <c r="G64" s="11">
        <f t="shared" si="9"/>
        <v>49.994663665938674</v>
      </c>
    </row>
    <row r="65" spans="1:7" ht="15">
      <c r="A65" s="12">
        <v>64</v>
      </c>
      <c r="B65" s="15">
        <v>39792</v>
      </c>
      <c r="C65" s="11">
        <v>50.003</v>
      </c>
      <c r="D65" s="11">
        <f t="shared" si="4"/>
        <v>50.00117415730338</v>
      </c>
      <c r="E65" s="11">
        <f t="shared" si="5"/>
        <v>0.002170163788236048</v>
      </c>
      <c r="F65" s="11">
        <f t="shared" si="8"/>
        <v>50.00768464866809</v>
      </c>
      <c r="G65" s="11">
        <f t="shared" si="9"/>
        <v>49.994663665938674</v>
      </c>
    </row>
    <row r="66" spans="1:7" ht="15">
      <c r="A66" s="12">
        <v>65</v>
      </c>
      <c r="B66" s="15">
        <v>39794</v>
      </c>
      <c r="C66" s="11">
        <v>50</v>
      </c>
      <c r="D66" s="11">
        <f t="shared" si="4"/>
        <v>50.00117415730338</v>
      </c>
      <c r="E66" s="11">
        <f t="shared" si="5"/>
        <v>0.002170163788236048</v>
      </c>
      <c r="F66" s="11">
        <f t="shared" si="8"/>
        <v>50.00768464866809</v>
      </c>
      <c r="G66" s="11">
        <f t="shared" si="9"/>
        <v>49.994663665938674</v>
      </c>
    </row>
    <row r="67" spans="1:7" ht="15">
      <c r="A67" s="12">
        <v>66</v>
      </c>
      <c r="B67" s="15">
        <v>39797</v>
      </c>
      <c r="C67" s="11">
        <v>50.004</v>
      </c>
      <c r="D67" s="11">
        <f aca="true" t="shared" si="10" ref="D67:D98">$D$2</f>
        <v>50.00117415730338</v>
      </c>
      <c r="E67" s="11">
        <f aca="true" t="shared" si="11" ref="E67:E98">$E$2</f>
        <v>0.002170163788236048</v>
      </c>
      <c r="F67" s="11">
        <f t="shared" si="8"/>
        <v>50.00768464866809</v>
      </c>
      <c r="G67" s="11">
        <f t="shared" si="9"/>
        <v>49.994663665938674</v>
      </c>
    </row>
    <row r="68" spans="1:7" ht="15">
      <c r="A68" s="12">
        <v>67</v>
      </c>
      <c r="B68" s="15">
        <v>39798</v>
      </c>
      <c r="C68" s="11">
        <v>50.001</v>
      </c>
      <c r="D68" s="11">
        <f t="shared" si="10"/>
        <v>50.00117415730338</v>
      </c>
      <c r="E68" s="11">
        <f t="shared" si="11"/>
        <v>0.002170163788236048</v>
      </c>
      <c r="F68" s="11">
        <f t="shared" si="8"/>
        <v>50.00768464866809</v>
      </c>
      <c r="G68" s="11">
        <f t="shared" si="9"/>
        <v>49.994663665938674</v>
      </c>
    </row>
    <row r="69" spans="1:7" ht="15">
      <c r="A69" s="12">
        <v>68</v>
      </c>
      <c r="B69" s="15">
        <v>39800</v>
      </c>
      <c r="C69" s="11">
        <v>49.999</v>
      </c>
      <c r="D69" s="11">
        <f t="shared" si="10"/>
        <v>50.00117415730338</v>
      </c>
      <c r="E69" s="11">
        <f t="shared" si="11"/>
        <v>0.002170163788236048</v>
      </c>
      <c r="F69" s="11">
        <f t="shared" si="8"/>
        <v>50.00768464866809</v>
      </c>
      <c r="G69" s="11">
        <f t="shared" si="9"/>
        <v>49.994663665938674</v>
      </c>
    </row>
    <row r="70" spans="1:7" ht="15">
      <c r="A70" s="12">
        <v>69</v>
      </c>
      <c r="B70" s="15">
        <v>39801</v>
      </c>
      <c r="C70" s="11">
        <v>50</v>
      </c>
      <c r="D70" s="11">
        <f t="shared" si="10"/>
        <v>50.00117415730338</v>
      </c>
      <c r="E70" s="11">
        <f t="shared" si="11"/>
        <v>0.002170163788236048</v>
      </c>
      <c r="F70" s="11">
        <f t="shared" si="8"/>
        <v>50.00768464866809</v>
      </c>
      <c r="G70" s="11">
        <f t="shared" si="9"/>
        <v>49.994663665938674</v>
      </c>
    </row>
    <row r="71" spans="1:7" ht="15">
      <c r="A71" s="12">
        <v>70</v>
      </c>
      <c r="B71" s="15">
        <v>39804</v>
      </c>
      <c r="C71" s="11">
        <v>49.998</v>
      </c>
      <c r="D71" s="11">
        <f t="shared" si="10"/>
        <v>50.00117415730338</v>
      </c>
      <c r="E71" s="11">
        <f t="shared" si="11"/>
        <v>0.002170163788236048</v>
      </c>
      <c r="F71" s="11">
        <f t="shared" si="8"/>
        <v>50.00768464866809</v>
      </c>
      <c r="G71" s="11">
        <f t="shared" si="9"/>
        <v>49.994663665938674</v>
      </c>
    </row>
    <row r="72" spans="1:7" ht="15">
      <c r="A72" s="12">
        <v>71</v>
      </c>
      <c r="B72" s="15">
        <v>39805</v>
      </c>
      <c r="C72" s="11">
        <v>49.999</v>
      </c>
      <c r="D72" s="11">
        <f t="shared" si="10"/>
        <v>50.00117415730338</v>
      </c>
      <c r="E72" s="11">
        <f t="shared" si="11"/>
        <v>0.002170163788236048</v>
      </c>
      <c r="F72" s="11">
        <f t="shared" si="8"/>
        <v>50.00768464866809</v>
      </c>
      <c r="G72" s="11">
        <f t="shared" si="9"/>
        <v>49.994663665938674</v>
      </c>
    </row>
    <row r="73" spans="1:7" ht="15">
      <c r="A73" s="12">
        <v>72</v>
      </c>
      <c r="B73" s="15">
        <v>39811</v>
      </c>
      <c r="C73" s="11">
        <v>49.997</v>
      </c>
      <c r="D73" s="11">
        <f t="shared" si="10"/>
        <v>50.00117415730338</v>
      </c>
      <c r="E73" s="11">
        <f t="shared" si="11"/>
        <v>0.002170163788236048</v>
      </c>
      <c r="F73" s="11">
        <f t="shared" si="8"/>
        <v>50.00768464866809</v>
      </c>
      <c r="G73" s="11">
        <f t="shared" si="9"/>
        <v>49.994663665938674</v>
      </c>
    </row>
    <row r="74" spans="1:7" ht="15">
      <c r="A74" s="12">
        <v>73</v>
      </c>
      <c r="B74" s="15">
        <v>39812</v>
      </c>
      <c r="C74" s="11">
        <v>50.002</v>
      </c>
      <c r="D74" s="11">
        <f t="shared" si="10"/>
        <v>50.00117415730338</v>
      </c>
      <c r="E74" s="11">
        <f t="shared" si="11"/>
        <v>0.002170163788236048</v>
      </c>
      <c r="F74" s="11">
        <f t="shared" si="8"/>
        <v>50.00768464866809</v>
      </c>
      <c r="G74" s="11">
        <f t="shared" si="9"/>
        <v>49.994663665938674</v>
      </c>
    </row>
    <row r="75" spans="1:7" ht="15">
      <c r="A75" s="12">
        <v>74</v>
      </c>
      <c r="B75" s="15">
        <v>39828</v>
      </c>
      <c r="C75" s="11">
        <v>50.001</v>
      </c>
      <c r="D75" s="11">
        <f t="shared" si="10"/>
        <v>50.00117415730338</v>
      </c>
      <c r="E75" s="11">
        <f t="shared" si="11"/>
        <v>0.002170163788236048</v>
      </c>
      <c r="F75" s="11">
        <f t="shared" si="8"/>
        <v>50.00768464866809</v>
      </c>
      <c r="G75" s="11">
        <f t="shared" si="9"/>
        <v>49.994663665938674</v>
      </c>
    </row>
    <row r="76" spans="1:7" ht="15">
      <c r="A76" s="12">
        <v>75</v>
      </c>
      <c r="B76" s="15">
        <v>39829</v>
      </c>
      <c r="C76" s="11">
        <v>49.998</v>
      </c>
      <c r="D76" s="11">
        <f t="shared" si="10"/>
        <v>50.00117415730338</v>
      </c>
      <c r="E76" s="11">
        <f t="shared" si="11"/>
        <v>0.002170163788236048</v>
      </c>
      <c r="F76" s="11">
        <f t="shared" si="8"/>
        <v>50.00768464866809</v>
      </c>
      <c r="G76" s="11">
        <f t="shared" si="9"/>
        <v>49.994663665938674</v>
      </c>
    </row>
    <row r="77" spans="1:7" ht="15">
      <c r="A77" s="12">
        <v>76</v>
      </c>
      <c r="B77" s="15">
        <v>39832</v>
      </c>
      <c r="C77" s="11">
        <v>50</v>
      </c>
      <c r="D77" s="11">
        <f t="shared" si="10"/>
        <v>50.00117415730338</v>
      </c>
      <c r="E77" s="11">
        <f t="shared" si="11"/>
        <v>0.002170163788236048</v>
      </c>
      <c r="F77" s="11">
        <f t="shared" si="8"/>
        <v>50.00768464866809</v>
      </c>
      <c r="G77" s="11">
        <f t="shared" si="9"/>
        <v>49.994663665938674</v>
      </c>
    </row>
    <row r="78" spans="1:7" ht="15">
      <c r="A78" s="12">
        <v>77</v>
      </c>
      <c r="B78" s="15">
        <v>39834</v>
      </c>
      <c r="C78" s="11">
        <v>49.999</v>
      </c>
      <c r="D78" s="11">
        <f t="shared" si="10"/>
        <v>50.00117415730338</v>
      </c>
      <c r="E78" s="11">
        <f t="shared" si="11"/>
        <v>0.002170163788236048</v>
      </c>
      <c r="F78" s="11">
        <f t="shared" si="8"/>
        <v>50.00768464866809</v>
      </c>
      <c r="G78" s="11">
        <f t="shared" si="9"/>
        <v>49.994663665938674</v>
      </c>
    </row>
    <row r="79" spans="1:7" ht="15">
      <c r="A79" s="12">
        <v>78</v>
      </c>
      <c r="B79" s="15">
        <v>39835</v>
      </c>
      <c r="C79" s="11">
        <v>50</v>
      </c>
      <c r="D79" s="11">
        <f t="shared" si="10"/>
        <v>50.00117415730338</v>
      </c>
      <c r="E79" s="11">
        <f t="shared" si="11"/>
        <v>0.002170163788236048</v>
      </c>
      <c r="F79" s="11">
        <f t="shared" si="8"/>
        <v>50.00768464866809</v>
      </c>
      <c r="G79" s="11">
        <f t="shared" si="9"/>
        <v>49.994663665938674</v>
      </c>
    </row>
    <row r="80" spans="1:7" ht="15">
      <c r="A80" s="12">
        <v>79</v>
      </c>
      <c r="B80" s="15">
        <v>39836</v>
      </c>
      <c r="C80" s="11">
        <v>50.002</v>
      </c>
      <c r="D80" s="11">
        <f t="shared" si="10"/>
        <v>50.00117415730338</v>
      </c>
      <c r="E80" s="11">
        <f t="shared" si="11"/>
        <v>0.002170163788236048</v>
      </c>
      <c r="F80" s="11">
        <f t="shared" si="8"/>
        <v>50.00768464866809</v>
      </c>
      <c r="G80" s="11">
        <f t="shared" si="9"/>
        <v>49.994663665938674</v>
      </c>
    </row>
    <row r="81" spans="1:7" ht="15">
      <c r="A81" s="12">
        <v>80</v>
      </c>
      <c r="B81" s="15">
        <v>39842</v>
      </c>
      <c r="C81" s="11">
        <v>50.002</v>
      </c>
      <c r="D81" s="11">
        <f t="shared" si="10"/>
        <v>50.00117415730338</v>
      </c>
      <c r="E81" s="11">
        <f t="shared" si="11"/>
        <v>0.002170163788236048</v>
      </c>
      <c r="F81" s="11">
        <f t="shared" si="8"/>
        <v>50.00768464866809</v>
      </c>
      <c r="G81" s="11">
        <f t="shared" si="9"/>
        <v>49.994663665938674</v>
      </c>
    </row>
    <row r="82" spans="1:7" ht="15">
      <c r="A82" s="12">
        <v>81</v>
      </c>
      <c r="B82" s="15">
        <v>39843</v>
      </c>
      <c r="C82" s="11">
        <v>50.001</v>
      </c>
      <c r="D82" s="11">
        <f t="shared" si="10"/>
        <v>50.00117415730338</v>
      </c>
      <c r="E82" s="11">
        <f t="shared" si="11"/>
        <v>0.002170163788236048</v>
      </c>
      <c r="F82" s="11">
        <f t="shared" si="8"/>
        <v>50.00768464866809</v>
      </c>
      <c r="G82" s="11">
        <f t="shared" si="9"/>
        <v>49.994663665938674</v>
      </c>
    </row>
    <row r="83" spans="1:7" ht="15">
      <c r="A83" s="12">
        <v>82</v>
      </c>
      <c r="B83" s="15">
        <v>39846</v>
      </c>
      <c r="C83" s="11">
        <v>50</v>
      </c>
      <c r="D83" s="11">
        <f t="shared" si="10"/>
        <v>50.00117415730338</v>
      </c>
      <c r="E83" s="11">
        <f t="shared" si="11"/>
        <v>0.002170163788236048</v>
      </c>
      <c r="F83" s="11">
        <f t="shared" si="8"/>
        <v>50.00768464866809</v>
      </c>
      <c r="G83" s="11">
        <f t="shared" si="9"/>
        <v>49.994663665938674</v>
      </c>
    </row>
    <row r="84" spans="1:7" ht="15">
      <c r="A84" s="12">
        <v>83</v>
      </c>
      <c r="B84" s="15">
        <v>39848</v>
      </c>
      <c r="C84" s="11">
        <v>50.006</v>
      </c>
      <c r="D84" s="11">
        <f t="shared" si="10"/>
        <v>50.00117415730338</v>
      </c>
      <c r="E84" s="11">
        <f t="shared" si="11"/>
        <v>0.002170163788236048</v>
      </c>
      <c r="F84" s="11">
        <f t="shared" si="8"/>
        <v>50.00768464866809</v>
      </c>
      <c r="G84" s="11">
        <f t="shared" si="9"/>
        <v>49.994663665938674</v>
      </c>
    </row>
    <row r="85" spans="1:7" ht="15">
      <c r="A85" s="12">
        <v>84</v>
      </c>
      <c r="B85" s="15">
        <v>39853</v>
      </c>
      <c r="C85" s="11">
        <v>50</v>
      </c>
      <c r="D85" s="11">
        <f t="shared" si="10"/>
        <v>50.00117415730338</v>
      </c>
      <c r="E85" s="11">
        <f t="shared" si="11"/>
        <v>0.002170163788236048</v>
      </c>
      <c r="F85" s="11">
        <f t="shared" si="8"/>
        <v>50.00768464866809</v>
      </c>
      <c r="G85" s="11">
        <f t="shared" si="9"/>
        <v>49.994663665938674</v>
      </c>
    </row>
    <row r="86" spans="1:7" ht="15">
      <c r="A86" s="12">
        <v>85</v>
      </c>
      <c r="B86" s="15">
        <v>39854</v>
      </c>
      <c r="C86" s="11">
        <v>50.002</v>
      </c>
      <c r="D86" s="11">
        <f t="shared" si="10"/>
        <v>50.00117415730338</v>
      </c>
      <c r="E86" s="11">
        <f t="shared" si="11"/>
        <v>0.002170163788236048</v>
      </c>
      <c r="F86" s="11">
        <f t="shared" si="8"/>
        <v>50.00768464866809</v>
      </c>
      <c r="G86" s="11">
        <f t="shared" si="9"/>
        <v>49.994663665938674</v>
      </c>
    </row>
    <row r="87" spans="1:7" ht="15">
      <c r="A87" s="12">
        <v>86</v>
      </c>
      <c r="B87" s="15">
        <v>39856</v>
      </c>
      <c r="C87" s="11">
        <v>50</v>
      </c>
      <c r="D87" s="11">
        <f t="shared" si="10"/>
        <v>50.00117415730338</v>
      </c>
      <c r="E87" s="11">
        <f t="shared" si="11"/>
        <v>0.002170163788236048</v>
      </c>
      <c r="F87" s="11">
        <f t="shared" si="8"/>
        <v>50.00768464866809</v>
      </c>
      <c r="G87" s="11">
        <f t="shared" si="9"/>
        <v>49.994663665938674</v>
      </c>
    </row>
    <row r="88" spans="1:7" ht="15">
      <c r="A88" s="12">
        <v>87</v>
      </c>
      <c r="B88" s="15">
        <v>39857</v>
      </c>
      <c r="C88" s="11">
        <v>49.998</v>
      </c>
      <c r="D88" s="11">
        <f t="shared" si="10"/>
        <v>50.00117415730338</v>
      </c>
      <c r="E88" s="11">
        <f t="shared" si="11"/>
        <v>0.002170163788236048</v>
      </c>
      <c r="F88" s="11">
        <f t="shared" si="8"/>
        <v>50.00768464866809</v>
      </c>
      <c r="G88" s="11">
        <f t="shared" si="9"/>
        <v>49.994663665938674</v>
      </c>
    </row>
    <row r="89" spans="1:7" ht="15">
      <c r="A89" s="12">
        <v>88</v>
      </c>
      <c r="B89" s="15">
        <v>39860</v>
      </c>
      <c r="C89" s="11">
        <v>49.997</v>
      </c>
      <c r="D89" s="11">
        <f t="shared" si="10"/>
        <v>50.00117415730338</v>
      </c>
      <c r="E89" s="11">
        <f t="shared" si="11"/>
        <v>0.002170163788236048</v>
      </c>
      <c r="F89" s="11">
        <f aca="true" t="shared" si="12" ref="F89:F123">D89+(3*E89)</f>
        <v>50.00768464866809</v>
      </c>
      <c r="G89" s="11">
        <f aca="true" t="shared" si="13" ref="G89:G123">D89-(3*E89)</f>
        <v>49.994663665938674</v>
      </c>
    </row>
    <row r="90" spans="1:7" ht="15">
      <c r="A90" s="12">
        <v>89</v>
      </c>
      <c r="B90" s="15">
        <v>39861</v>
      </c>
      <c r="C90" s="11">
        <v>49.999</v>
      </c>
      <c r="D90" s="11">
        <f t="shared" si="10"/>
        <v>50.00117415730338</v>
      </c>
      <c r="E90" s="11">
        <f t="shared" si="11"/>
        <v>0.002170163788236048</v>
      </c>
      <c r="F90" s="11">
        <f t="shared" si="12"/>
        <v>50.00768464866809</v>
      </c>
      <c r="G90" s="11">
        <f t="shared" si="13"/>
        <v>49.994663665938674</v>
      </c>
    </row>
    <row r="91" spans="1:7" ht="15">
      <c r="A91" s="12">
        <v>90</v>
      </c>
      <c r="B91" s="15">
        <v>39862</v>
      </c>
      <c r="C91" s="11">
        <v>49.999</v>
      </c>
      <c r="D91" s="11">
        <f t="shared" si="10"/>
        <v>50.00117415730338</v>
      </c>
      <c r="E91" s="11">
        <f t="shared" si="11"/>
        <v>0.002170163788236048</v>
      </c>
      <c r="F91" s="11">
        <f t="shared" si="12"/>
        <v>50.00768464866809</v>
      </c>
      <c r="G91" s="11">
        <f t="shared" si="13"/>
        <v>49.994663665938674</v>
      </c>
    </row>
    <row r="92" spans="1:7" ht="15">
      <c r="A92" s="12">
        <v>91</v>
      </c>
      <c r="B92" s="15">
        <v>39864</v>
      </c>
      <c r="C92" s="11">
        <v>49.998</v>
      </c>
      <c r="D92" s="11">
        <f t="shared" si="10"/>
        <v>50.00117415730338</v>
      </c>
      <c r="E92" s="11">
        <f t="shared" si="11"/>
        <v>0.002170163788236048</v>
      </c>
      <c r="F92" s="11">
        <f t="shared" si="12"/>
        <v>50.00768464866809</v>
      </c>
      <c r="G92" s="11">
        <f t="shared" si="13"/>
        <v>49.994663665938674</v>
      </c>
    </row>
    <row r="93" spans="1:7" ht="15">
      <c r="A93" s="12">
        <v>92</v>
      </c>
      <c r="B93" s="15">
        <v>39865</v>
      </c>
      <c r="C93" s="11">
        <v>50.002</v>
      </c>
      <c r="D93" s="11">
        <f t="shared" si="10"/>
        <v>50.00117415730338</v>
      </c>
      <c r="E93" s="11">
        <f t="shared" si="11"/>
        <v>0.002170163788236048</v>
      </c>
      <c r="F93" s="11">
        <f t="shared" si="12"/>
        <v>50.00768464866809</v>
      </c>
      <c r="G93" s="11">
        <f t="shared" si="13"/>
        <v>49.994663665938674</v>
      </c>
    </row>
    <row r="94" spans="1:7" ht="15">
      <c r="A94" s="12">
        <v>93</v>
      </c>
      <c r="B94" s="15">
        <v>39867</v>
      </c>
      <c r="C94" s="11">
        <v>49.999</v>
      </c>
      <c r="D94" s="11">
        <f t="shared" si="10"/>
        <v>50.00117415730338</v>
      </c>
      <c r="E94" s="11">
        <f t="shared" si="11"/>
        <v>0.002170163788236048</v>
      </c>
      <c r="F94" s="11">
        <f t="shared" si="12"/>
        <v>50.00768464866809</v>
      </c>
      <c r="G94" s="11">
        <f t="shared" si="13"/>
        <v>49.994663665938674</v>
      </c>
    </row>
    <row r="95" spans="1:7" ht="15">
      <c r="A95" s="12">
        <v>94</v>
      </c>
      <c r="B95" s="15">
        <v>39868</v>
      </c>
      <c r="C95" s="11">
        <v>49.997</v>
      </c>
      <c r="D95" s="11">
        <f t="shared" si="10"/>
        <v>50.00117415730338</v>
      </c>
      <c r="E95" s="11">
        <f t="shared" si="11"/>
        <v>0.002170163788236048</v>
      </c>
      <c r="F95" s="11">
        <f t="shared" si="12"/>
        <v>50.00768464866809</v>
      </c>
      <c r="G95" s="11">
        <f t="shared" si="13"/>
        <v>49.994663665938674</v>
      </c>
    </row>
    <row r="96" spans="1:7" ht="15">
      <c r="A96" s="12">
        <v>95</v>
      </c>
      <c r="B96" s="15">
        <v>39869</v>
      </c>
      <c r="C96" s="11">
        <v>50.001</v>
      </c>
      <c r="D96" s="11">
        <f t="shared" si="10"/>
        <v>50.00117415730338</v>
      </c>
      <c r="E96" s="11">
        <f t="shared" si="11"/>
        <v>0.002170163788236048</v>
      </c>
      <c r="F96" s="11">
        <f t="shared" si="12"/>
        <v>50.00768464866809</v>
      </c>
      <c r="G96" s="11">
        <f t="shared" si="13"/>
        <v>49.994663665938674</v>
      </c>
    </row>
    <row r="97" spans="1:7" ht="15">
      <c r="A97" s="12">
        <v>96</v>
      </c>
      <c r="B97" s="15">
        <v>39870</v>
      </c>
      <c r="C97" s="11">
        <v>49.998</v>
      </c>
      <c r="D97" s="11">
        <f t="shared" si="10"/>
        <v>50.00117415730338</v>
      </c>
      <c r="E97" s="11">
        <f t="shared" si="11"/>
        <v>0.002170163788236048</v>
      </c>
      <c r="F97" s="11">
        <f t="shared" si="12"/>
        <v>50.00768464866809</v>
      </c>
      <c r="G97" s="11">
        <f t="shared" si="13"/>
        <v>49.994663665938674</v>
      </c>
    </row>
    <row r="98" spans="1:7" ht="15">
      <c r="A98" s="12">
        <v>97</v>
      </c>
      <c r="B98" s="15">
        <v>39871</v>
      </c>
      <c r="C98" s="11">
        <v>50</v>
      </c>
      <c r="D98" s="11">
        <f t="shared" si="10"/>
        <v>50.00117415730338</v>
      </c>
      <c r="E98" s="11">
        <f t="shared" si="11"/>
        <v>0.002170163788236048</v>
      </c>
      <c r="F98" s="11">
        <f t="shared" si="12"/>
        <v>50.00768464866809</v>
      </c>
      <c r="G98" s="11">
        <f t="shared" si="13"/>
        <v>49.994663665938674</v>
      </c>
    </row>
    <row r="99" spans="1:7" ht="15">
      <c r="A99" s="12">
        <v>98</v>
      </c>
      <c r="B99" s="15">
        <v>39874</v>
      </c>
      <c r="C99" s="11">
        <v>50.001</v>
      </c>
      <c r="D99" s="11">
        <f aca="true" t="shared" si="14" ref="D99:D123">$D$2</f>
        <v>50.00117415730338</v>
      </c>
      <c r="E99" s="11">
        <f aca="true" t="shared" si="15" ref="E99:E123">$E$2</f>
        <v>0.002170163788236048</v>
      </c>
      <c r="F99" s="11">
        <f t="shared" si="12"/>
        <v>50.00768464866809</v>
      </c>
      <c r="G99" s="11">
        <f t="shared" si="13"/>
        <v>49.994663665938674</v>
      </c>
    </row>
    <row r="100" spans="1:7" ht="15">
      <c r="A100" s="12">
        <v>99</v>
      </c>
      <c r="B100" s="15">
        <v>39875</v>
      </c>
      <c r="C100" s="11">
        <v>49.998</v>
      </c>
      <c r="D100" s="11">
        <f t="shared" si="14"/>
        <v>50.00117415730338</v>
      </c>
      <c r="E100" s="11">
        <f t="shared" si="15"/>
        <v>0.002170163788236048</v>
      </c>
      <c r="F100" s="11">
        <f t="shared" si="12"/>
        <v>50.00768464866809</v>
      </c>
      <c r="G100" s="11">
        <f t="shared" si="13"/>
        <v>49.994663665938674</v>
      </c>
    </row>
    <row r="101" spans="1:7" ht="15">
      <c r="A101" s="12">
        <v>100</v>
      </c>
      <c r="B101" s="15">
        <v>39876</v>
      </c>
      <c r="C101" s="11">
        <v>50.001</v>
      </c>
      <c r="D101" s="11">
        <f t="shared" si="14"/>
        <v>50.00117415730338</v>
      </c>
      <c r="E101" s="11">
        <f t="shared" si="15"/>
        <v>0.002170163788236048</v>
      </c>
      <c r="F101" s="11">
        <f t="shared" si="12"/>
        <v>50.00768464866809</v>
      </c>
      <c r="G101" s="11">
        <f t="shared" si="13"/>
        <v>49.994663665938674</v>
      </c>
    </row>
    <row r="102" spans="1:7" ht="15">
      <c r="A102" s="12">
        <v>101</v>
      </c>
      <c r="B102" s="15">
        <v>39878</v>
      </c>
      <c r="C102" s="11">
        <v>50.002</v>
      </c>
      <c r="D102" s="11">
        <f t="shared" si="14"/>
        <v>50.00117415730338</v>
      </c>
      <c r="E102" s="11">
        <f t="shared" si="15"/>
        <v>0.002170163788236048</v>
      </c>
      <c r="F102" s="11">
        <f t="shared" si="12"/>
        <v>50.00768464866809</v>
      </c>
      <c r="G102" s="11">
        <f t="shared" si="13"/>
        <v>49.994663665938674</v>
      </c>
    </row>
    <row r="103" spans="1:7" ht="15">
      <c r="A103" s="12">
        <v>102</v>
      </c>
      <c r="B103" s="15">
        <v>39879</v>
      </c>
      <c r="C103" s="11">
        <v>50.004</v>
      </c>
      <c r="D103" s="11">
        <f t="shared" si="14"/>
        <v>50.00117415730338</v>
      </c>
      <c r="E103" s="11">
        <f t="shared" si="15"/>
        <v>0.002170163788236048</v>
      </c>
      <c r="F103" s="11">
        <f t="shared" si="12"/>
        <v>50.00768464866809</v>
      </c>
      <c r="G103" s="11">
        <f t="shared" si="13"/>
        <v>49.994663665938674</v>
      </c>
    </row>
    <row r="104" spans="1:7" ht="15">
      <c r="A104" s="12">
        <v>103</v>
      </c>
      <c r="B104" s="15">
        <v>39880</v>
      </c>
      <c r="C104" s="11">
        <v>50.001</v>
      </c>
      <c r="D104" s="11">
        <f t="shared" si="14"/>
        <v>50.00117415730338</v>
      </c>
      <c r="E104" s="11">
        <f t="shared" si="15"/>
        <v>0.002170163788236048</v>
      </c>
      <c r="F104" s="11">
        <f t="shared" si="12"/>
        <v>50.00768464866809</v>
      </c>
      <c r="G104" s="11">
        <f t="shared" si="13"/>
        <v>49.994663665938674</v>
      </c>
    </row>
    <row r="105" spans="1:7" ht="15">
      <c r="A105" s="12">
        <v>104</v>
      </c>
      <c r="B105" s="15">
        <v>39881</v>
      </c>
      <c r="C105" s="11">
        <v>50.001</v>
      </c>
      <c r="D105" s="11">
        <f t="shared" si="14"/>
        <v>50.00117415730338</v>
      </c>
      <c r="E105" s="11">
        <f t="shared" si="15"/>
        <v>0.002170163788236048</v>
      </c>
      <c r="F105" s="11">
        <f t="shared" si="12"/>
        <v>50.00768464866809</v>
      </c>
      <c r="G105" s="11">
        <f t="shared" si="13"/>
        <v>49.994663665938674</v>
      </c>
    </row>
    <row r="106" spans="1:7" ht="15">
      <c r="A106" s="12">
        <v>105</v>
      </c>
      <c r="B106" s="15">
        <v>39883</v>
      </c>
      <c r="C106" s="11">
        <v>49.999</v>
      </c>
      <c r="D106" s="11">
        <f t="shared" si="14"/>
        <v>50.00117415730338</v>
      </c>
      <c r="E106" s="11">
        <f t="shared" si="15"/>
        <v>0.002170163788236048</v>
      </c>
      <c r="F106" s="11">
        <f t="shared" si="12"/>
        <v>50.00768464866809</v>
      </c>
      <c r="G106" s="11">
        <f t="shared" si="13"/>
        <v>49.994663665938674</v>
      </c>
    </row>
    <row r="107" spans="1:7" ht="15">
      <c r="A107" s="12">
        <v>106</v>
      </c>
      <c r="B107" s="15">
        <v>39884</v>
      </c>
      <c r="C107" s="11">
        <v>50</v>
      </c>
      <c r="D107" s="11">
        <f t="shared" si="14"/>
        <v>50.00117415730338</v>
      </c>
      <c r="E107" s="11">
        <f t="shared" si="15"/>
        <v>0.002170163788236048</v>
      </c>
      <c r="F107" s="11">
        <f t="shared" si="12"/>
        <v>50.00768464866809</v>
      </c>
      <c r="G107" s="11">
        <f t="shared" si="13"/>
        <v>49.994663665938674</v>
      </c>
    </row>
    <row r="108" spans="1:7" ht="15">
      <c r="A108" s="12">
        <v>107</v>
      </c>
      <c r="B108" s="15">
        <v>39885</v>
      </c>
      <c r="C108" s="11">
        <v>50</v>
      </c>
      <c r="D108" s="11">
        <f t="shared" si="14"/>
        <v>50.00117415730338</v>
      </c>
      <c r="E108" s="11">
        <f t="shared" si="15"/>
        <v>0.002170163788236048</v>
      </c>
      <c r="F108" s="11">
        <f t="shared" si="12"/>
        <v>50.00768464866809</v>
      </c>
      <c r="G108" s="11">
        <f t="shared" si="13"/>
        <v>49.994663665938674</v>
      </c>
    </row>
    <row r="109" spans="1:7" ht="15">
      <c r="A109" s="12">
        <v>108</v>
      </c>
      <c r="B109" s="15">
        <v>39895</v>
      </c>
      <c r="C109" s="11">
        <v>49.998</v>
      </c>
      <c r="D109" s="11">
        <f t="shared" si="14"/>
        <v>50.00117415730338</v>
      </c>
      <c r="E109" s="11">
        <f t="shared" si="15"/>
        <v>0.002170163788236048</v>
      </c>
      <c r="F109" s="11">
        <f t="shared" si="12"/>
        <v>50.00768464866809</v>
      </c>
      <c r="G109" s="11">
        <f t="shared" si="13"/>
        <v>49.994663665938674</v>
      </c>
    </row>
    <row r="110" spans="1:7" ht="15">
      <c r="A110" s="12">
        <v>109</v>
      </c>
      <c r="B110" s="15">
        <v>39896</v>
      </c>
      <c r="C110" s="11">
        <v>50</v>
      </c>
      <c r="D110" s="11">
        <f t="shared" si="14"/>
        <v>50.00117415730338</v>
      </c>
      <c r="E110" s="11">
        <f t="shared" si="15"/>
        <v>0.002170163788236048</v>
      </c>
      <c r="F110" s="11">
        <f t="shared" si="12"/>
        <v>50.00768464866809</v>
      </c>
      <c r="G110" s="11">
        <f t="shared" si="13"/>
        <v>49.994663665938674</v>
      </c>
    </row>
    <row r="111" spans="1:7" ht="15">
      <c r="A111" s="12">
        <v>110</v>
      </c>
      <c r="B111" s="15">
        <v>39897</v>
      </c>
      <c r="C111" s="11">
        <v>49.999</v>
      </c>
      <c r="D111" s="11">
        <f t="shared" si="14"/>
        <v>50.00117415730338</v>
      </c>
      <c r="E111" s="11">
        <f t="shared" si="15"/>
        <v>0.002170163788236048</v>
      </c>
      <c r="F111" s="11">
        <f t="shared" si="12"/>
        <v>50.00768464866809</v>
      </c>
      <c r="G111" s="11">
        <f t="shared" si="13"/>
        <v>49.994663665938674</v>
      </c>
    </row>
    <row r="112" spans="1:7" ht="15">
      <c r="A112" s="12">
        <v>111</v>
      </c>
      <c r="B112" s="15">
        <v>39902</v>
      </c>
      <c r="C112" s="11">
        <v>50.002</v>
      </c>
      <c r="D112" s="11">
        <f t="shared" si="14"/>
        <v>50.00117415730338</v>
      </c>
      <c r="E112" s="11">
        <f t="shared" si="15"/>
        <v>0.002170163788236048</v>
      </c>
      <c r="F112" s="11">
        <f t="shared" si="12"/>
        <v>50.00768464866809</v>
      </c>
      <c r="G112" s="11">
        <f t="shared" si="13"/>
        <v>49.994663665938674</v>
      </c>
    </row>
    <row r="113" spans="1:7" ht="15">
      <c r="A113" s="12">
        <v>112</v>
      </c>
      <c r="B113" s="15">
        <v>39903</v>
      </c>
      <c r="C113" s="11">
        <v>49.999</v>
      </c>
      <c r="D113" s="11">
        <f t="shared" si="14"/>
        <v>50.00117415730338</v>
      </c>
      <c r="E113" s="11">
        <f t="shared" si="15"/>
        <v>0.002170163788236048</v>
      </c>
      <c r="F113" s="11">
        <f t="shared" si="12"/>
        <v>50.00768464866809</v>
      </c>
      <c r="G113" s="11">
        <f t="shared" si="13"/>
        <v>49.994663665938674</v>
      </c>
    </row>
    <row r="114" spans="1:7" ht="15">
      <c r="A114" s="12">
        <v>113</v>
      </c>
      <c r="B114" s="15">
        <v>39904</v>
      </c>
      <c r="C114" s="11">
        <v>49.997</v>
      </c>
      <c r="D114" s="11">
        <f t="shared" si="14"/>
        <v>50.00117415730338</v>
      </c>
      <c r="E114" s="11">
        <f t="shared" si="15"/>
        <v>0.002170163788236048</v>
      </c>
      <c r="F114" s="11">
        <f t="shared" si="12"/>
        <v>50.00768464866809</v>
      </c>
      <c r="G114" s="11">
        <f t="shared" si="13"/>
        <v>49.994663665938674</v>
      </c>
    </row>
    <row r="115" spans="1:7" ht="15">
      <c r="A115" s="12">
        <v>114</v>
      </c>
      <c r="B115" s="15">
        <v>39909</v>
      </c>
      <c r="C115" s="11">
        <v>49.998</v>
      </c>
      <c r="D115" s="11">
        <f t="shared" si="14"/>
        <v>50.00117415730338</v>
      </c>
      <c r="E115" s="11">
        <f t="shared" si="15"/>
        <v>0.002170163788236048</v>
      </c>
      <c r="F115" s="11">
        <f t="shared" si="12"/>
        <v>50.00768464866809</v>
      </c>
      <c r="G115" s="11">
        <f t="shared" si="13"/>
        <v>49.994663665938674</v>
      </c>
    </row>
    <row r="116" spans="1:7" ht="15">
      <c r="A116" s="12">
        <v>115</v>
      </c>
      <c r="B116" s="15">
        <v>39910</v>
      </c>
      <c r="C116" s="11">
        <v>50</v>
      </c>
      <c r="D116" s="11">
        <f t="shared" si="14"/>
        <v>50.00117415730338</v>
      </c>
      <c r="E116" s="11">
        <f t="shared" si="15"/>
        <v>0.002170163788236048</v>
      </c>
      <c r="F116" s="11">
        <f t="shared" si="12"/>
        <v>50.00768464866809</v>
      </c>
      <c r="G116" s="11">
        <f t="shared" si="13"/>
        <v>49.994663665938674</v>
      </c>
    </row>
    <row r="117" spans="1:7" ht="15">
      <c r="A117" s="12">
        <v>116</v>
      </c>
      <c r="B117" s="15">
        <v>39913</v>
      </c>
      <c r="C117" s="11">
        <v>50</v>
      </c>
      <c r="D117" s="11">
        <f t="shared" si="14"/>
        <v>50.00117415730338</v>
      </c>
      <c r="E117" s="11">
        <f t="shared" si="15"/>
        <v>0.002170163788236048</v>
      </c>
      <c r="F117" s="11">
        <f t="shared" si="12"/>
        <v>50.00768464866809</v>
      </c>
      <c r="G117" s="11">
        <f t="shared" si="13"/>
        <v>49.994663665938674</v>
      </c>
    </row>
    <row r="118" spans="1:7" ht="15">
      <c r="A118" s="12">
        <v>117</v>
      </c>
      <c r="B118" s="15">
        <v>39918</v>
      </c>
      <c r="C118" s="11">
        <v>50.003</v>
      </c>
      <c r="D118" s="11">
        <f t="shared" si="14"/>
        <v>50.00117415730338</v>
      </c>
      <c r="E118" s="11">
        <f t="shared" si="15"/>
        <v>0.002170163788236048</v>
      </c>
      <c r="F118" s="11">
        <f t="shared" si="12"/>
        <v>50.00768464866809</v>
      </c>
      <c r="G118" s="11">
        <f t="shared" si="13"/>
        <v>49.994663665938674</v>
      </c>
    </row>
    <row r="119" spans="1:7" ht="15">
      <c r="A119" s="12">
        <v>118</v>
      </c>
      <c r="B119" s="15">
        <v>39920</v>
      </c>
      <c r="C119" s="11">
        <v>49.999</v>
      </c>
      <c r="D119" s="11">
        <f t="shared" si="14"/>
        <v>50.00117415730338</v>
      </c>
      <c r="E119" s="11">
        <f t="shared" si="15"/>
        <v>0.002170163788236048</v>
      </c>
      <c r="F119" s="11">
        <f t="shared" si="12"/>
        <v>50.00768464866809</v>
      </c>
      <c r="G119" s="11">
        <f t="shared" si="13"/>
        <v>49.994663665938674</v>
      </c>
    </row>
    <row r="120" spans="1:7" ht="15">
      <c r="A120" s="12">
        <v>119</v>
      </c>
      <c r="B120" s="15">
        <v>39938</v>
      </c>
      <c r="C120" s="11">
        <v>50</v>
      </c>
      <c r="D120" s="11">
        <f t="shared" si="14"/>
        <v>50.00117415730338</v>
      </c>
      <c r="E120" s="11">
        <f t="shared" si="15"/>
        <v>0.002170163788236048</v>
      </c>
      <c r="F120" s="11">
        <f t="shared" si="12"/>
        <v>50.00768464866809</v>
      </c>
      <c r="G120" s="11">
        <f t="shared" si="13"/>
        <v>49.994663665938674</v>
      </c>
    </row>
    <row r="121" spans="1:7" ht="15">
      <c r="A121" s="12">
        <v>120</v>
      </c>
      <c r="B121" s="15">
        <v>39940</v>
      </c>
      <c r="C121" s="11">
        <v>49.999</v>
      </c>
      <c r="D121" s="11">
        <f t="shared" si="14"/>
        <v>50.00117415730338</v>
      </c>
      <c r="E121" s="11">
        <f t="shared" si="15"/>
        <v>0.002170163788236048</v>
      </c>
      <c r="F121" s="11">
        <f t="shared" si="12"/>
        <v>50.00768464866809</v>
      </c>
      <c r="G121" s="11">
        <f t="shared" si="13"/>
        <v>49.994663665938674</v>
      </c>
    </row>
    <row r="122" spans="1:7" ht="15">
      <c r="A122" s="12">
        <v>121</v>
      </c>
      <c r="B122" s="15">
        <v>39953</v>
      </c>
      <c r="C122" s="11">
        <v>49.998</v>
      </c>
      <c r="D122" s="11">
        <f t="shared" si="14"/>
        <v>50.00117415730338</v>
      </c>
      <c r="E122" s="11">
        <f t="shared" si="15"/>
        <v>0.002170163788236048</v>
      </c>
      <c r="F122" s="11">
        <f t="shared" si="12"/>
        <v>50.00768464866809</v>
      </c>
      <c r="G122" s="11">
        <f t="shared" si="13"/>
        <v>49.994663665938674</v>
      </c>
    </row>
    <row r="123" spans="1:7" ht="15">
      <c r="A123" s="12">
        <v>122</v>
      </c>
      <c r="B123" s="15">
        <v>39954</v>
      </c>
      <c r="C123" s="11">
        <v>50.001</v>
      </c>
      <c r="D123" s="11">
        <f t="shared" si="14"/>
        <v>50.00117415730338</v>
      </c>
      <c r="E123" s="11">
        <f t="shared" si="15"/>
        <v>0.002170163788236048</v>
      </c>
      <c r="F123" s="11">
        <f t="shared" si="12"/>
        <v>50.00768464866809</v>
      </c>
      <c r="G123" s="11">
        <f t="shared" si="13"/>
        <v>49.994663665938674</v>
      </c>
    </row>
    <row r="124" spans="1:7" ht="15">
      <c r="A124" s="12">
        <v>123</v>
      </c>
      <c r="B124" s="18">
        <v>39959</v>
      </c>
      <c r="C124" s="19">
        <v>50</v>
      </c>
      <c r="D124" s="11">
        <f aca="true" t="shared" si="16" ref="D124:D179">$D$2</f>
        <v>50.00117415730338</v>
      </c>
      <c r="E124" s="11">
        <f aca="true" t="shared" si="17" ref="E124:E179">$E$2</f>
        <v>0.002170163788236048</v>
      </c>
      <c r="F124" s="11">
        <f aca="true" t="shared" si="18" ref="F124:F178">D124+(3*E124)</f>
        <v>50.00768464866809</v>
      </c>
      <c r="G124" s="11">
        <f aca="true" t="shared" si="19" ref="G124:G178">D124-(3*E124)</f>
        <v>49.994663665938674</v>
      </c>
    </row>
    <row r="125" spans="1:7" ht="15">
      <c r="A125" s="12">
        <v>124</v>
      </c>
      <c r="B125" s="18">
        <v>39965</v>
      </c>
      <c r="C125" s="19">
        <v>50.002</v>
      </c>
      <c r="D125" s="11">
        <f t="shared" si="16"/>
        <v>50.00117415730338</v>
      </c>
      <c r="E125" s="11">
        <f t="shared" si="17"/>
        <v>0.002170163788236048</v>
      </c>
      <c r="F125" s="11">
        <f t="shared" si="18"/>
        <v>50.00768464866809</v>
      </c>
      <c r="G125" s="11">
        <f t="shared" si="19"/>
        <v>49.994663665938674</v>
      </c>
    </row>
    <row r="126" spans="1:7" ht="15">
      <c r="A126" s="12">
        <v>125</v>
      </c>
      <c r="B126" s="15">
        <v>39967</v>
      </c>
      <c r="C126" s="11">
        <v>50</v>
      </c>
      <c r="D126" s="11">
        <f t="shared" si="16"/>
        <v>50.00117415730338</v>
      </c>
      <c r="E126" s="11">
        <f t="shared" si="17"/>
        <v>0.002170163788236048</v>
      </c>
      <c r="F126" s="11">
        <f t="shared" si="18"/>
        <v>50.00768464866809</v>
      </c>
      <c r="G126" s="11">
        <f t="shared" si="19"/>
        <v>49.994663665938674</v>
      </c>
    </row>
    <row r="127" spans="1:7" ht="15">
      <c r="A127" s="12">
        <v>126</v>
      </c>
      <c r="B127" s="15">
        <v>39968</v>
      </c>
      <c r="C127" s="11">
        <v>50</v>
      </c>
      <c r="D127" s="11">
        <f t="shared" si="16"/>
        <v>50.00117415730338</v>
      </c>
      <c r="E127" s="11">
        <f t="shared" si="17"/>
        <v>0.002170163788236048</v>
      </c>
      <c r="F127" s="11">
        <f t="shared" si="18"/>
        <v>50.00768464866809</v>
      </c>
      <c r="G127" s="11">
        <f t="shared" si="19"/>
        <v>49.994663665938674</v>
      </c>
    </row>
    <row r="128" spans="1:7" ht="15">
      <c r="A128" s="12">
        <v>127</v>
      </c>
      <c r="B128" s="15">
        <v>39969</v>
      </c>
      <c r="C128" s="11">
        <v>49.999</v>
      </c>
      <c r="D128" s="11">
        <f t="shared" si="16"/>
        <v>50.00117415730338</v>
      </c>
      <c r="E128" s="11">
        <f t="shared" si="17"/>
        <v>0.002170163788236048</v>
      </c>
      <c r="F128" s="11">
        <f t="shared" si="18"/>
        <v>50.00768464866809</v>
      </c>
      <c r="G128" s="11">
        <f t="shared" si="19"/>
        <v>49.994663665938674</v>
      </c>
    </row>
    <row r="129" spans="1:7" ht="15">
      <c r="A129" s="12">
        <v>128</v>
      </c>
      <c r="B129" s="15">
        <v>39989</v>
      </c>
      <c r="C129" s="11">
        <v>50</v>
      </c>
      <c r="D129" s="11">
        <f t="shared" si="16"/>
        <v>50.00117415730338</v>
      </c>
      <c r="E129" s="11">
        <f t="shared" si="17"/>
        <v>0.002170163788236048</v>
      </c>
      <c r="F129" s="11">
        <f t="shared" si="18"/>
        <v>50.00768464866809</v>
      </c>
      <c r="G129" s="11">
        <f t="shared" si="19"/>
        <v>49.994663665938674</v>
      </c>
    </row>
    <row r="130" spans="1:7" ht="15">
      <c r="A130" s="12">
        <v>129</v>
      </c>
      <c r="B130" s="15">
        <v>40002</v>
      </c>
      <c r="C130" s="11">
        <v>50.001</v>
      </c>
      <c r="D130" s="11">
        <f t="shared" si="16"/>
        <v>50.00117415730338</v>
      </c>
      <c r="E130" s="11">
        <f t="shared" si="17"/>
        <v>0.002170163788236048</v>
      </c>
      <c r="F130" s="11">
        <f t="shared" si="18"/>
        <v>50.00768464866809</v>
      </c>
      <c r="G130" s="11">
        <f t="shared" si="19"/>
        <v>49.994663665938674</v>
      </c>
    </row>
    <row r="131" spans="1:7" ht="15">
      <c r="A131" s="12">
        <v>130</v>
      </c>
      <c r="B131" s="15">
        <v>40003</v>
      </c>
      <c r="C131" s="11">
        <v>50.001</v>
      </c>
      <c r="D131" s="11">
        <f t="shared" si="16"/>
        <v>50.00117415730338</v>
      </c>
      <c r="E131" s="11">
        <f t="shared" si="17"/>
        <v>0.002170163788236048</v>
      </c>
      <c r="F131" s="11">
        <f t="shared" si="18"/>
        <v>50.00768464866809</v>
      </c>
      <c r="G131" s="11">
        <f t="shared" si="19"/>
        <v>49.994663665938674</v>
      </c>
    </row>
    <row r="132" spans="1:7" ht="15">
      <c r="A132" s="12">
        <v>131</v>
      </c>
      <c r="B132" s="15">
        <v>40007</v>
      </c>
      <c r="C132" s="11">
        <v>50.002</v>
      </c>
      <c r="D132" s="11">
        <f t="shared" si="16"/>
        <v>50.00117415730338</v>
      </c>
      <c r="E132" s="11">
        <f t="shared" si="17"/>
        <v>0.002170163788236048</v>
      </c>
      <c r="F132" s="11">
        <f t="shared" si="18"/>
        <v>50.00768464866809</v>
      </c>
      <c r="G132" s="11">
        <f t="shared" si="19"/>
        <v>49.994663665938674</v>
      </c>
    </row>
    <row r="133" spans="1:7" ht="15">
      <c r="A133" s="12">
        <v>132</v>
      </c>
      <c r="B133" s="15">
        <v>40008</v>
      </c>
      <c r="C133" s="11">
        <v>50</v>
      </c>
      <c r="D133" s="11">
        <f t="shared" si="16"/>
        <v>50.00117415730338</v>
      </c>
      <c r="E133" s="11">
        <f t="shared" si="17"/>
        <v>0.002170163788236048</v>
      </c>
      <c r="F133" s="11">
        <f t="shared" si="18"/>
        <v>50.00768464866809</v>
      </c>
      <c r="G133" s="11">
        <f t="shared" si="19"/>
        <v>49.994663665938674</v>
      </c>
    </row>
    <row r="134" spans="1:7" ht="15">
      <c r="A134" s="12">
        <v>133</v>
      </c>
      <c r="B134" s="15">
        <v>40009</v>
      </c>
      <c r="C134" s="11">
        <v>50.001</v>
      </c>
      <c r="D134" s="11">
        <f t="shared" si="16"/>
        <v>50.00117415730338</v>
      </c>
      <c r="E134" s="11">
        <f t="shared" si="17"/>
        <v>0.002170163788236048</v>
      </c>
      <c r="F134" s="11">
        <f t="shared" si="18"/>
        <v>50.00768464866809</v>
      </c>
      <c r="G134" s="11">
        <f t="shared" si="19"/>
        <v>49.994663665938674</v>
      </c>
    </row>
    <row r="135" spans="1:7" ht="15">
      <c r="A135" s="12">
        <v>134</v>
      </c>
      <c r="B135" s="15">
        <v>40011</v>
      </c>
      <c r="C135" s="11">
        <v>50.003</v>
      </c>
      <c r="D135" s="11">
        <f t="shared" si="16"/>
        <v>50.00117415730338</v>
      </c>
      <c r="E135" s="11">
        <f t="shared" si="17"/>
        <v>0.002170163788236048</v>
      </c>
      <c r="F135" s="11">
        <f t="shared" si="18"/>
        <v>50.00768464866809</v>
      </c>
      <c r="G135" s="11">
        <f t="shared" si="19"/>
        <v>49.994663665938674</v>
      </c>
    </row>
    <row r="136" spans="1:7" ht="15">
      <c r="A136" s="12">
        <v>135</v>
      </c>
      <c r="B136" s="15">
        <v>40016</v>
      </c>
      <c r="C136" s="11">
        <v>50</v>
      </c>
      <c r="D136" s="11">
        <f t="shared" si="16"/>
        <v>50.00117415730338</v>
      </c>
      <c r="E136" s="11">
        <f t="shared" si="17"/>
        <v>0.002170163788236048</v>
      </c>
      <c r="F136" s="11">
        <f t="shared" si="18"/>
        <v>50.00768464866809</v>
      </c>
      <c r="G136" s="11">
        <f t="shared" si="19"/>
        <v>49.994663665938674</v>
      </c>
    </row>
    <row r="137" spans="1:7" ht="15">
      <c r="A137" s="12">
        <v>136</v>
      </c>
      <c r="B137" s="15">
        <v>40018</v>
      </c>
      <c r="C137" s="11">
        <v>50.003</v>
      </c>
      <c r="D137" s="11">
        <f t="shared" si="16"/>
        <v>50.00117415730338</v>
      </c>
      <c r="E137" s="11">
        <f t="shared" si="17"/>
        <v>0.002170163788236048</v>
      </c>
      <c r="F137" s="11">
        <f t="shared" si="18"/>
        <v>50.00768464866809</v>
      </c>
      <c r="G137" s="11">
        <f t="shared" si="19"/>
        <v>49.994663665938674</v>
      </c>
    </row>
    <row r="138" spans="1:7" ht="15">
      <c r="A138" s="12">
        <v>137</v>
      </c>
      <c r="B138" s="15">
        <v>40021</v>
      </c>
      <c r="C138" s="11">
        <v>50.004</v>
      </c>
      <c r="D138" s="11">
        <f t="shared" si="16"/>
        <v>50.00117415730338</v>
      </c>
      <c r="E138" s="11">
        <f t="shared" si="17"/>
        <v>0.002170163788236048</v>
      </c>
      <c r="F138" s="11">
        <f t="shared" si="18"/>
        <v>50.00768464866809</v>
      </c>
      <c r="G138" s="11">
        <f t="shared" si="19"/>
        <v>49.994663665938674</v>
      </c>
    </row>
    <row r="139" spans="1:7" ht="15">
      <c r="A139" s="12">
        <v>138</v>
      </c>
      <c r="B139" s="15">
        <v>40022</v>
      </c>
      <c r="C139" s="11">
        <v>50.004</v>
      </c>
      <c r="D139" s="11">
        <f t="shared" si="16"/>
        <v>50.00117415730338</v>
      </c>
      <c r="E139" s="11">
        <f t="shared" si="17"/>
        <v>0.002170163788236048</v>
      </c>
      <c r="F139" s="11">
        <f t="shared" si="18"/>
        <v>50.00768464866809</v>
      </c>
      <c r="G139" s="11">
        <f t="shared" si="19"/>
        <v>49.994663665938674</v>
      </c>
    </row>
    <row r="140" spans="1:7" ht="15">
      <c r="A140" s="12">
        <v>139</v>
      </c>
      <c r="B140" s="15">
        <v>40023</v>
      </c>
      <c r="C140" s="11">
        <v>50.004</v>
      </c>
      <c r="D140" s="11">
        <f t="shared" si="16"/>
        <v>50.00117415730338</v>
      </c>
      <c r="E140" s="11">
        <f t="shared" si="17"/>
        <v>0.002170163788236048</v>
      </c>
      <c r="F140" s="11">
        <f t="shared" si="18"/>
        <v>50.00768464866809</v>
      </c>
      <c r="G140" s="11">
        <f t="shared" si="19"/>
        <v>49.994663665938674</v>
      </c>
    </row>
    <row r="141" spans="1:7" ht="15">
      <c r="A141" s="12">
        <v>140</v>
      </c>
      <c r="B141" s="15">
        <v>40058</v>
      </c>
      <c r="C141" s="11">
        <v>50.002</v>
      </c>
      <c r="D141" s="11">
        <f t="shared" si="16"/>
        <v>50.00117415730338</v>
      </c>
      <c r="E141" s="11">
        <f t="shared" si="17"/>
        <v>0.002170163788236048</v>
      </c>
      <c r="F141" s="11">
        <f t="shared" si="18"/>
        <v>50.00768464866809</v>
      </c>
      <c r="G141" s="11">
        <f t="shared" si="19"/>
        <v>49.994663665938674</v>
      </c>
    </row>
    <row r="142" spans="1:7" ht="15">
      <c r="A142" s="12">
        <v>141</v>
      </c>
      <c r="B142" s="15">
        <v>40065</v>
      </c>
      <c r="C142" s="11">
        <v>50</v>
      </c>
      <c r="D142" s="11">
        <f t="shared" si="16"/>
        <v>50.00117415730338</v>
      </c>
      <c r="E142" s="11">
        <f t="shared" si="17"/>
        <v>0.002170163788236048</v>
      </c>
      <c r="F142" s="11">
        <f t="shared" si="18"/>
        <v>50.00768464866809</v>
      </c>
      <c r="G142" s="11">
        <f t="shared" si="19"/>
        <v>49.994663665938674</v>
      </c>
    </row>
    <row r="143" spans="1:7" ht="15">
      <c r="A143" s="12">
        <v>142</v>
      </c>
      <c r="B143" s="15">
        <v>40072</v>
      </c>
      <c r="C143" s="11">
        <v>49.999</v>
      </c>
      <c r="D143" s="11">
        <f t="shared" si="16"/>
        <v>50.00117415730338</v>
      </c>
      <c r="E143" s="11">
        <f t="shared" si="17"/>
        <v>0.002170163788236048</v>
      </c>
      <c r="F143" s="11">
        <f t="shared" si="18"/>
        <v>50.00768464866809</v>
      </c>
      <c r="G143" s="11">
        <f t="shared" si="19"/>
        <v>49.994663665938674</v>
      </c>
    </row>
    <row r="144" spans="1:7" ht="15">
      <c r="A144" s="12">
        <v>143</v>
      </c>
      <c r="B144" s="15">
        <v>40073</v>
      </c>
      <c r="C144" s="11">
        <v>50.004</v>
      </c>
      <c r="D144" s="11">
        <f t="shared" si="16"/>
        <v>50.00117415730338</v>
      </c>
      <c r="E144" s="11">
        <f t="shared" si="17"/>
        <v>0.002170163788236048</v>
      </c>
      <c r="F144" s="11">
        <f t="shared" si="18"/>
        <v>50.00768464866809</v>
      </c>
      <c r="G144" s="11">
        <f t="shared" si="19"/>
        <v>49.994663665938674</v>
      </c>
    </row>
    <row r="145" spans="1:7" ht="15">
      <c r="A145" s="12">
        <v>144</v>
      </c>
      <c r="B145" s="15">
        <v>40079</v>
      </c>
      <c r="C145" s="11">
        <v>50.003</v>
      </c>
      <c r="D145" s="11">
        <f t="shared" si="16"/>
        <v>50.00117415730338</v>
      </c>
      <c r="E145" s="11">
        <f t="shared" si="17"/>
        <v>0.002170163788236048</v>
      </c>
      <c r="F145" s="11">
        <f t="shared" si="18"/>
        <v>50.00768464866809</v>
      </c>
      <c r="G145" s="11">
        <f t="shared" si="19"/>
        <v>49.994663665938674</v>
      </c>
    </row>
    <row r="146" spans="1:7" ht="15">
      <c r="A146" s="12">
        <v>145</v>
      </c>
      <c r="B146" s="15">
        <v>40084</v>
      </c>
      <c r="C146" s="11">
        <v>49.999</v>
      </c>
      <c r="D146" s="11">
        <f t="shared" si="16"/>
        <v>50.00117415730338</v>
      </c>
      <c r="E146" s="11">
        <f t="shared" si="17"/>
        <v>0.002170163788236048</v>
      </c>
      <c r="F146" s="11">
        <f t="shared" si="18"/>
        <v>50.00768464866809</v>
      </c>
      <c r="G146" s="11">
        <f t="shared" si="19"/>
        <v>49.994663665938674</v>
      </c>
    </row>
    <row r="147" spans="1:7" ht="15">
      <c r="A147" s="12">
        <v>146</v>
      </c>
      <c r="B147" s="15">
        <v>40086</v>
      </c>
      <c r="C147" s="11">
        <v>50.002</v>
      </c>
      <c r="D147" s="11">
        <f t="shared" si="16"/>
        <v>50.00117415730338</v>
      </c>
      <c r="E147" s="11">
        <f t="shared" si="17"/>
        <v>0.002170163788236048</v>
      </c>
      <c r="F147" s="11">
        <f t="shared" si="18"/>
        <v>50.00768464866809</v>
      </c>
      <c r="G147" s="11">
        <f t="shared" si="19"/>
        <v>49.994663665938674</v>
      </c>
    </row>
    <row r="148" spans="1:7" ht="15">
      <c r="A148" s="12">
        <v>147</v>
      </c>
      <c r="B148" s="15">
        <v>40094</v>
      </c>
      <c r="C148" s="11">
        <v>50.001</v>
      </c>
      <c r="D148" s="11">
        <f t="shared" si="16"/>
        <v>50.00117415730338</v>
      </c>
      <c r="E148" s="11">
        <f t="shared" si="17"/>
        <v>0.002170163788236048</v>
      </c>
      <c r="F148" s="11">
        <f t="shared" si="18"/>
        <v>50.00768464866809</v>
      </c>
      <c r="G148" s="11">
        <f t="shared" si="19"/>
        <v>49.994663665938674</v>
      </c>
    </row>
    <row r="149" spans="1:7" ht="15">
      <c r="A149" s="12">
        <v>148</v>
      </c>
      <c r="B149" s="15">
        <v>40107</v>
      </c>
      <c r="C149" s="11">
        <v>50</v>
      </c>
      <c r="D149" s="11">
        <f t="shared" si="16"/>
        <v>50.00117415730338</v>
      </c>
      <c r="E149" s="11">
        <f t="shared" si="17"/>
        <v>0.002170163788236048</v>
      </c>
      <c r="F149" s="11">
        <f t="shared" si="18"/>
        <v>50.00768464866809</v>
      </c>
      <c r="G149" s="11">
        <f t="shared" si="19"/>
        <v>49.994663665938674</v>
      </c>
    </row>
    <row r="150" spans="1:7" ht="15">
      <c r="A150" s="12">
        <v>149</v>
      </c>
      <c r="B150" s="15">
        <v>40108</v>
      </c>
      <c r="C150" s="11">
        <v>50.001</v>
      </c>
      <c r="D150" s="11">
        <f t="shared" si="16"/>
        <v>50.00117415730338</v>
      </c>
      <c r="E150" s="11">
        <f t="shared" si="17"/>
        <v>0.002170163788236048</v>
      </c>
      <c r="F150" s="11">
        <f t="shared" si="18"/>
        <v>50.00768464866809</v>
      </c>
      <c r="G150" s="11">
        <f t="shared" si="19"/>
        <v>49.994663665938674</v>
      </c>
    </row>
    <row r="151" spans="1:7" ht="15">
      <c r="A151" s="12">
        <v>150</v>
      </c>
      <c r="B151" s="15">
        <v>40109</v>
      </c>
      <c r="C151" s="11">
        <v>50.001</v>
      </c>
      <c r="D151" s="11">
        <f t="shared" si="16"/>
        <v>50.00117415730338</v>
      </c>
      <c r="E151" s="11">
        <f t="shared" si="17"/>
        <v>0.002170163788236048</v>
      </c>
      <c r="F151" s="11">
        <f t="shared" si="18"/>
        <v>50.00768464866809</v>
      </c>
      <c r="G151" s="11">
        <f t="shared" si="19"/>
        <v>49.994663665938674</v>
      </c>
    </row>
    <row r="152" spans="1:7" ht="15">
      <c r="A152" s="12">
        <v>151</v>
      </c>
      <c r="B152" s="15">
        <v>40112</v>
      </c>
      <c r="C152" s="11">
        <v>50.001</v>
      </c>
      <c r="D152" s="11">
        <f t="shared" si="16"/>
        <v>50.00117415730338</v>
      </c>
      <c r="E152" s="11">
        <f t="shared" si="17"/>
        <v>0.002170163788236048</v>
      </c>
      <c r="F152" s="11">
        <f t="shared" si="18"/>
        <v>50.00768464866809</v>
      </c>
      <c r="G152" s="11">
        <f t="shared" si="19"/>
        <v>49.994663665938674</v>
      </c>
    </row>
    <row r="153" spans="1:7" ht="15">
      <c r="A153" s="12">
        <v>152</v>
      </c>
      <c r="B153" s="15">
        <v>40114</v>
      </c>
      <c r="C153" s="11">
        <v>50</v>
      </c>
      <c r="D153" s="11">
        <f t="shared" si="16"/>
        <v>50.00117415730338</v>
      </c>
      <c r="E153" s="11">
        <f t="shared" si="17"/>
        <v>0.002170163788236048</v>
      </c>
      <c r="F153" s="11">
        <f t="shared" si="18"/>
        <v>50.00768464866809</v>
      </c>
      <c r="G153" s="11">
        <f t="shared" si="19"/>
        <v>49.994663665938674</v>
      </c>
    </row>
    <row r="154" spans="1:7" ht="15">
      <c r="A154" s="12">
        <v>153</v>
      </c>
      <c r="B154" s="15">
        <v>40115</v>
      </c>
      <c r="C154" s="11">
        <v>50.001</v>
      </c>
      <c r="D154" s="11">
        <f t="shared" si="16"/>
        <v>50.00117415730338</v>
      </c>
      <c r="E154" s="11">
        <f t="shared" si="17"/>
        <v>0.002170163788236048</v>
      </c>
      <c r="F154" s="11">
        <f t="shared" si="18"/>
        <v>50.00768464866809</v>
      </c>
      <c r="G154" s="11">
        <f t="shared" si="19"/>
        <v>49.994663665938674</v>
      </c>
    </row>
    <row r="155" spans="1:7" ht="15">
      <c r="A155" s="12">
        <v>154</v>
      </c>
      <c r="B155" s="15">
        <v>40116</v>
      </c>
      <c r="C155" s="11">
        <v>50.002</v>
      </c>
      <c r="D155" s="11">
        <f t="shared" si="16"/>
        <v>50.00117415730338</v>
      </c>
      <c r="E155" s="11">
        <f t="shared" si="17"/>
        <v>0.002170163788236048</v>
      </c>
      <c r="F155" s="11">
        <f t="shared" si="18"/>
        <v>50.00768464866809</v>
      </c>
      <c r="G155" s="11">
        <f t="shared" si="19"/>
        <v>49.994663665938674</v>
      </c>
    </row>
    <row r="156" spans="1:7" ht="15">
      <c r="A156" s="12">
        <v>155</v>
      </c>
      <c r="B156" s="15">
        <v>40119</v>
      </c>
      <c r="C156" s="11">
        <v>50.002</v>
      </c>
      <c r="D156" s="11">
        <f t="shared" si="16"/>
        <v>50.00117415730338</v>
      </c>
      <c r="E156" s="11">
        <f t="shared" si="17"/>
        <v>0.002170163788236048</v>
      </c>
      <c r="F156" s="11">
        <f t="shared" si="18"/>
        <v>50.00768464866809</v>
      </c>
      <c r="G156" s="11">
        <f t="shared" si="19"/>
        <v>49.994663665938674</v>
      </c>
    </row>
    <row r="157" spans="1:7" ht="15">
      <c r="A157" s="12">
        <v>156</v>
      </c>
      <c r="B157" s="15">
        <v>40120</v>
      </c>
      <c r="C157" s="11">
        <v>50.001</v>
      </c>
      <c r="D157" s="11">
        <f t="shared" si="16"/>
        <v>50.00117415730338</v>
      </c>
      <c r="E157" s="11">
        <f t="shared" si="17"/>
        <v>0.002170163788236048</v>
      </c>
      <c r="F157" s="11">
        <f t="shared" si="18"/>
        <v>50.00768464866809</v>
      </c>
      <c r="G157" s="11">
        <f t="shared" si="19"/>
        <v>49.994663665938674</v>
      </c>
    </row>
    <row r="158" spans="1:7" ht="15">
      <c r="A158" s="12">
        <v>157</v>
      </c>
      <c r="B158" s="15">
        <v>40121</v>
      </c>
      <c r="C158" s="11">
        <v>50</v>
      </c>
      <c r="D158" s="11">
        <f t="shared" si="16"/>
        <v>50.00117415730338</v>
      </c>
      <c r="E158" s="11">
        <f t="shared" si="17"/>
        <v>0.002170163788236048</v>
      </c>
      <c r="F158" s="11">
        <f t="shared" si="18"/>
        <v>50.00768464866809</v>
      </c>
      <c r="G158" s="11">
        <f t="shared" si="19"/>
        <v>49.994663665938674</v>
      </c>
    </row>
    <row r="159" spans="1:7" ht="15">
      <c r="A159" s="12">
        <v>158</v>
      </c>
      <c r="B159" s="15">
        <v>40123</v>
      </c>
      <c r="C159" s="11">
        <v>50</v>
      </c>
      <c r="D159" s="11">
        <f t="shared" si="16"/>
        <v>50.00117415730338</v>
      </c>
      <c r="E159" s="11">
        <f t="shared" si="17"/>
        <v>0.002170163788236048</v>
      </c>
      <c r="F159" s="11">
        <f t="shared" si="18"/>
        <v>50.00768464866809</v>
      </c>
      <c r="G159" s="11">
        <f t="shared" si="19"/>
        <v>49.994663665938674</v>
      </c>
    </row>
    <row r="160" spans="1:7" ht="15">
      <c r="A160" s="12">
        <v>159</v>
      </c>
      <c r="B160" s="15">
        <v>40124</v>
      </c>
      <c r="C160" s="11">
        <v>50.002</v>
      </c>
      <c r="D160" s="11">
        <f t="shared" si="16"/>
        <v>50.00117415730338</v>
      </c>
      <c r="E160" s="11">
        <f t="shared" si="17"/>
        <v>0.002170163788236048</v>
      </c>
      <c r="F160" s="11">
        <f t="shared" si="18"/>
        <v>50.00768464866809</v>
      </c>
      <c r="G160" s="11">
        <f t="shared" si="19"/>
        <v>49.994663665938674</v>
      </c>
    </row>
    <row r="161" spans="1:7" ht="15">
      <c r="A161" s="12">
        <v>160</v>
      </c>
      <c r="B161" s="15">
        <v>40125</v>
      </c>
      <c r="C161" s="11">
        <v>50</v>
      </c>
      <c r="D161" s="11">
        <f t="shared" si="16"/>
        <v>50.00117415730338</v>
      </c>
      <c r="E161" s="11">
        <f t="shared" si="17"/>
        <v>0.002170163788236048</v>
      </c>
      <c r="F161" s="11">
        <f t="shared" si="18"/>
        <v>50.00768464866809</v>
      </c>
      <c r="G161" s="11">
        <f t="shared" si="19"/>
        <v>49.994663665938674</v>
      </c>
    </row>
    <row r="162" spans="1:7" ht="15">
      <c r="A162" s="12">
        <v>161</v>
      </c>
      <c r="B162" s="15">
        <v>40126</v>
      </c>
      <c r="C162" s="11">
        <v>50.004</v>
      </c>
      <c r="D162" s="11">
        <f t="shared" si="16"/>
        <v>50.00117415730338</v>
      </c>
      <c r="E162" s="11">
        <f t="shared" si="17"/>
        <v>0.002170163788236048</v>
      </c>
      <c r="F162" s="11">
        <f t="shared" si="18"/>
        <v>50.00768464866809</v>
      </c>
      <c r="G162" s="11">
        <f t="shared" si="19"/>
        <v>49.994663665938674</v>
      </c>
    </row>
    <row r="163" spans="1:7" ht="15">
      <c r="A163" s="12">
        <v>162</v>
      </c>
      <c r="B163" s="15">
        <v>40127</v>
      </c>
      <c r="C163" s="11">
        <v>50.003</v>
      </c>
      <c r="D163" s="11">
        <f t="shared" si="16"/>
        <v>50.00117415730338</v>
      </c>
      <c r="E163" s="11">
        <f t="shared" si="17"/>
        <v>0.002170163788236048</v>
      </c>
      <c r="F163" s="11">
        <f t="shared" si="18"/>
        <v>50.00768464866809</v>
      </c>
      <c r="G163" s="11">
        <f t="shared" si="19"/>
        <v>49.994663665938674</v>
      </c>
    </row>
    <row r="164" spans="1:7" ht="15">
      <c r="A164" s="12">
        <v>163</v>
      </c>
      <c r="B164" s="15">
        <v>40128</v>
      </c>
      <c r="C164" s="11">
        <v>50.002</v>
      </c>
      <c r="D164" s="11">
        <f t="shared" si="16"/>
        <v>50.00117415730338</v>
      </c>
      <c r="E164" s="11">
        <f t="shared" si="17"/>
        <v>0.002170163788236048</v>
      </c>
      <c r="F164" s="11">
        <f t="shared" si="18"/>
        <v>50.00768464866809</v>
      </c>
      <c r="G164" s="11">
        <f t="shared" si="19"/>
        <v>49.994663665938674</v>
      </c>
    </row>
    <row r="165" spans="1:7" ht="15">
      <c r="A165" s="12">
        <v>164</v>
      </c>
      <c r="B165" s="15">
        <v>40129</v>
      </c>
      <c r="C165" s="11">
        <v>50.003</v>
      </c>
      <c r="D165" s="11">
        <f t="shared" si="16"/>
        <v>50.00117415730338</v>
      </c>
      <c r="E165" s="11">
        <f t="shared" si="17"/>
        <v>0.002170163788236048</v>
      </c>
      <c r="F165" s="11">
        <f t="shared" si="18"/>
        <v>50.00768464866809</v>
      </c>
      <c r="G165" s="11">
        <f t="shared" si="19"/>
        <v>49.994663665938674</v>
      </c>
    </row>
    <row r="166" spans="1:7" ht="15">
      <c r="A166" s="12">
        <v>165</v>
      </c>
      <c r="B166" s="15">
        <v>40130</v>
      </c>
      <c r="C166" s="11">
        <v>50.001</v>
      </c>
      <c r="D166" s="11">
        <f t="shared" si="16"/>
        <v>50.00117415730338</v>
      </c>
      <c r="E166" s="11">
        <f t="shared" si="17"/>
        <v>0.002170163788236048</v>
      </c>
      <c r="F166" s="11">
        <f t="shared" si="18"/>
        <v>50.00768464866809</v>
      </c>
      <c r="G166" s="11">
        <f t="shared" si="19"/>
        <v>49.994663665938674</v>
      </c>
    </row>
    <row r="167" spans="1:7" ht="15">
      <c r="A167" s="12">
        <v>166</v>
      </c>
      <c r="B167" s="15">
        <v>40132</v>
      </c>
      <c r="C167" s="11">
        <v>50.002</v>
      </c>
      <c r="D167" s="11">
        <f t="shared" si="16"/>
        <v>50.00117415730338</v>
      </c>
      <c r="E167" s="11">
        <f t="shared" si="17"/>
        <v>0.002170163788236048</v>
      </c>
      <c r="F167" s="11">
        <f t="shared" si="18"/>
        <v>50.00768464866809</v>
      </c>
      <c r="G167" s="11">
        <f t="shared" si="19"/>
        <v>49.994663665938674</v>
      </c>
    </row>
    <row r="168" spans="1:7" ht="15">
      <c r="A168" s="12">
        <v>167</v>
      </c>
      <c r="B168" s="15">
        <v>40134</v>
      </c>
      <c r="C168" s="11">
        <v>50.003</v>
      </c>
      <c r="D168" s="11">
        <f t="shared" si="16"/>
        <v>50.00117415730338</v>
      </c>
      <c r="E168" s="11">
        <f t="shared" si="17"/>
        <v>0.002170163788236048</v>
      </c>
      <c r="F168" s="11">
        <f t="shared" si="18"/>
        <v>50.00768464866809</v>
      </c>
      <c r="G168" s="11">
        <f t="shared" si="19"/>
        <v>49.994663665938674</v>
      </c>
    </row>
    <row r="169" spans="1:7" ht="15">
      <c r="A169" s="12">
        <v>168</v>
      </c>
      <c r="B169" s="15">
        <v>40135</v>
      </c>
      <c r="C169" s="11">
        <v>50</v>
      </c>
      <c r="D169" s="11">
        <f t="shared" si="16"/>
        <v>50.00117415730338</v>
      </c>
      <c r="E169" s="11">
        <f t="shared" si="17"/>
        <v>0.002170163788236048</v>
      </c>
      <c r="F169" s="11">
        <f t="shared" si="18"/>
        <v>50.00768464866809</v>
      </c>
      <c r="G169" s="11">
        <f t="shared" si="19"/>
        <v>49.994663665938674</v>
      </c>
    </row>
    <row r="170" spans="1:7" ht="15">
      <c r="A170" s="12">
        <v>169</v>
      </c>
      <c r="B170" s="15">
        <v>40136</v>
      </c>
      <c r="C170" s="11">
        <v>50.001</v>
      </c>
      <c r="D170" s="11">
        <f t="shared" si="16"/>
        <v>50.00117415730338</v>
      </c>
      <c r="E170" s="11">
        <f t="shared" si="17"/>
        <v>0.002170163788236048</v>
      </c>
      <c r="F170" s="11">
        <f t="shared" si="18"/>
        <v>50.00768464866809</v>
      </c>
      <c r="G170" s="11">
        <f t="shared" si="19"/>
        <v>49.994663665938674</v>
      </c>
    </row>
    <row r="171" spans="1:7" ht="15">
      <c r="A171" s="12">
        <v>170</v>
      </c>
      <c r="B171" s="15">
        <v>40137</v>
      </c>
      <c r="C171" s="11">
        <v>50.002</v>
      </c>
      <c r="D171" s="11">
        <f t="shared" si="16"/>
        <v>50.00117415730338</v>
      </c>
      <c r="E171" s="11">
        <f t="shared" si="17"/>
        <v>0.002170163788236048</v>
      </c>
      <c r="F171" s="11">
        <f t="shared" si="18"/>
        <v>50.00768464866809</v>
      </c>
      <c r="G171" s="11">
        <f t="shared" si="19"/>
        <v>49.994663665938674</v>
      </c>
    </row>
    <row r="172" spans="1:7" ht="15">
      <c r="A172" s="12">
        <v>171</v>
      </c>
      <c r="B172" s="15">
        <v>40138</v>
      </c>
      <c r="C172" s="11">
        <v>50.001</v>
      </c>
      <c r="D172" s="11">
        <f t="shared" si="16"/>
        <v>50.00117415730338</v>
      </c>
      <c r="E172" s="11">
        <f t="shared" si="17"/>
        <v>0.002170163788236048</v>
      </c>
      <c r="F172" s="11">
        <f t="shared" si="18"/>
        <v>50.00768464866809</v>
      </c>
      <c r="G172" s="11">
        <f t="shared" si="19"/>
        <v>49.994663665938674</v>
      </c>
    </row>
    <row r="173" spans="1:7" ht="15">
      <c r="A173" s="12">
        <v>172</v>
      </c>
      <c r="B173" s="15">
        <v>40140</v>
      </c>
      <c r="C173" s="11">
        <v>50</v>
      </c>
      <c r="D173" s="11">
        <f t="shared" si="16"/>
        <v>50.00117415730338</v>
      </c>
      <c r="E173" s="11">
        <f t="shared" si="17"/>
        <v>0.002170163788236048</v>
      </c>
      <c r="F173" s="11">
        <f t="shared" si="18"/>
        <v>50.00768464866809</v>
      </c>
      <c r="G173" s="11">
        <f t="shared" si="19"/>
        <v>49.994663665938674</v>
      </c>
    </row>
    <row r="174" spans="1:7" ht="15">
      <c r="A174" s="12">
        <v>173</v>
      </c>
      <c r="B174" s="15">
        <v>40149</v>
      </c>
      <c r="C174" s="11">
        <v>50.001</v>
      </c>
      <c r="D174" s="11">
        <f t="shared" si="16"/>
        <v>50.00117415730338</v>
      </c>
      <c r="E174" s="11">
        <f t="shared" si="17"/>
        <v>0.002170163788236048</v>
      </c>
      <c r="F174" s="11">
        <f t="shared" si="18"/>
        <v>50.00768464866809</v>
      </c>
      <c r="G174" s="11">
        <f t="shared" si="19"/>
        <v>49.994663665938674</v>
      </c>
    </row>
    <row r="175" spans="1:7" ht="15">
      <c r="A175" s="12">
        <v>174</v>
      </c>
      <c r="B175" s="15">
        <v>40150</v>
      </c>
      <c r="C175" s="11">
        <v>50.002</v>
      </c>
      <c r="D175" s="11">
        <f t="shared" si="16"/>
        <v>50.00117415730338</v>
      </c>
      <c r="E175" s="11">
        <f t="shared" si="17"/>
        <v>0.002170163788236048</v>
      </c>
      <c r="F175" s="11">
        <f t="shared" si="18"/>
        <v>50.00768464866809</v>
      </c>
      <c r="G175" s="11">
        <f t="shared" si="19"/>
        <v>49.994663665938674</v>
      </c>
    </row>
    <row r="176" spans="1:7" ht="15">
      <c r="A176" s="12">
        <v>175</v>
      </c>
      <c r="B176" s="15">
        <v>40157</v>
      </c>
      <c r="C176" s="11">
        <v>50</v>
      </c>
      <c r="D176" s="11">
        <f t="shared" si="16"/>
        <v>50.00117415730338</v>
      </c>
      <c r="E176" s="11">
        <f t="shared" si="17"/>
        <v>0.002170163788236048</v>
      </c>
      <c r="F176" s="11">
        <f t="shared" si="18"/>
        <v>50.00768464866809</v>
      </c>
      <c r="G176" s="11">
        <f t="shared" si="19"/>
        <v>49.994663665938674</v>
      </c>
    </row>
    <row r="177" spans="1:7" ht="15">
      <c r="A177" s="12">
        <v>176</v>
      </c>
      <c r="B177" s="15">
        <v>40163</v>
      </c>
      <c r="C177" s="11">
        <v>49.999</v>
      </c>
      <c r="D177" s="11">
        <f t="shared" si="16"/>
        <v>50.00117415730338</v>
      </c>
      <c r="E177" s="11">
        <f t="shared" si="17"/>
        <v>0.002170163788236048</v>
      </c>
      <c r="F177" s="11">
        <f t="shared" si="18"/>
        <v>50.00768464866809</v>
      </c>
      <c r="G177" s="11">
        <f t="shared" si="19"/>
        <v>49.994663665938674</v>
      </c>
    </row>
    <row r="178" spans="1:7" ht="15">
      <c r="A178" s="12">
        <v>177</v>
      </c>
      <c r="B178" s="15">
        <v>40164</v>
      </c>
      <c r="C178" s="11">
        <v>50.002</v>
      </c>
      <c r="D178" s="11">
        <f t="shared" si="16"/>
        <v>50.00117415730338</v>
      </c>
      <c r="E178" s="11">
        <f t="shared" si="17"/>
        <v>0.002170163788236048</v>
      </c>
      <c r="F178" s="11">
        <f t="shared" si="18"/>
        <v>50.00768464866809</v>
      </c>
      <c r="G178" s="11">
        <f t="shared" si="19"/>
        <v>49.994663665938674</v>
      </c>
    </row>
    <row r="179" spans="1:7" ht="15">
      <c r="A179" s="12">
        <v>178</v>
      </c>
      <c r="B179" s="15">
        <v>40219</v>
      </c>
      <c r="C179" s="11">
        <v>49.999</v>
      </c>
      <c r="D179" s="11">
        <f t="shared" si="16"/>
        <v>50.00117415730338</v>
      </c>
      <c r="E179" s="11">
        <f t="shared" si="17"/>
        <v>0.002170163788236048</v>
      </c>
      <c r="F179" s="11">
        <f>D179+(3*E179)</f>
        <v>50.00768464866809</v>
      </c>
      <c r="G179" s="11">
        <f>D179-(3*E179)</f>
        <v>49.994663665938674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P52" sqref="P52"/>
    </sheetView>
  </sheetViews>
  <sheetFormatPr defaultColWidth="9.140625" defaultRowHeight="15"/>
  <cols>
    <col min="3" max="3" width="17.8515625" style="0" bestFit="1" customWidth="1"/>
    <col min="4" max="4" width="7.140625" style="0" customWidth="1"/>
    <col min="5" max="5" width="8.28125" style="0" customWidth="1"/>
    <col min="6" max="6" width="7.8515625" style="0" customWidth="1"/>
  </cols>
  <sheetData/>
  <sheetProtection/>
  <printOptions/>
  <pageMargins left="0.95" right="0.45" top="0.5" bottom="0.5" header="0.3" footer="0.3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Hamilton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mcrocker</dc:creator>
  <cp:keywords/>
  <dc:description/>
  <cp:lastModifiedBy>mscoones</cp:lastModifiedBy>
  <cp:lastPrinted>2010-02-10T19:21:00Z</cp:lastPrinted>
  <dcterms:created xsi:type="dcterms:W3CDTF">2008-06-26T17:23:14Z</dcterms:created>
  <dcterms:modified xsi:type="dcterms:W3CDTF">2010-06-15T13:08:44Z</dcterms:modified>
  <cp:category/>
  <cp:version/>
  <cp:contentType/>
  <cp:contentStatus/>
</cp:coreProperties>
</file>